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3\2 INFORMES\Reporte WEB\"/>
    </mc:Choice>
  </mc:AlternateContent>
  <xr:revisionPtr revIDLastSave="0" documentId="13_ncr:1_{92D49F80-A4D7-45DE-9519-78D0AB2B7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0" i="1" l="1"/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<sst xmlns="http://schemas.openxmlformats.org/spreadsheetml/2006/main" count="109" uniqueCount="68">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</sst>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G14" sqref="G1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0</v>
      </c>
      <c r="I7" s="21">
        <v>0</v>
      </c>
      <c r="J7" s="9">
        <f t="shared" ref="J7:J21" si="0">+F7+G7-H7-I7</f>
        <v>57063000000</v>
      </c>
      <c r="K7" s="9">
        <f>+J7-L7</f>
        <v>29883184231.400002</v>
      </c>
      <c r="L7" s="9">
        <v>27179815768.599998</v>
      </c>
      <c r="M7" s="9">
        <v>27179815768.599998</v>
      </c>
      <c r="N7" s="9">
        <v>27179815768.599998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1" si="2">+L7/J7</f>
        <v>0.47631242256102901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11712056937</v>
      </c>
      <c r="L8" s="9">
        <v>9139943063</v>
      </c>
      <c r="M8" s="9">
        <v>9139943063</v>
      </c>
      <c r="N8" s="9">
        <v>9139943063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0.43832452824669099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2036773426</v>
      </c>
      <c r="L9" s="9">
        <v>2446226574</v>
      </c>
      <c r="M9" s="9">
        <v>2446226574</v>
      </c>
      <c r="N9" s="9">
        <v>2446226574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0.54566731519072054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8409472781</v>
      </c>
      <c r="L10" s="9">
        <v>7350527219</v>
      </c>
      <c r="M10" s="9">
        <v>7350527219</v>
      </c>
      <c r="N10" s="9">
        <v>7350527219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0.46640401135786802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3126442586</v>
      </c>
      <c r="L11" s="9">
        <v>2604557414</v>
      </c>
      <c r="M11" s="9">
        <v>2604557414</v>
      </c>
      <c r="N11" s="9">
        <v>2604557414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0.45446822788344093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466222712</v>
      </c>
      <c r="L12" s="9">
        <v>525777288</v>
      </c>
      <c r="M12" s="9">
        <v>525777288</v>
      </c>
      <c r="N12" s="9">
        <v>525777288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0.53001742741935487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12296188785.559998</v>
      </c>
      <c r="L13" s="9">
        <v>75753811214.440002</v>
      </c>
      <c r="M13" s="9">
        <v>32979287268</v>
      </c>
      <c r="N13" s="9">
        <v>32979287268</v>
      </c>
      <c r="O13" s="9">
        <v>0</v>
      </c>
      <c r="P13" s="9">
        <f>+L13-M13</f>
        <v>42774523946.440002</v>
      </c>
      <c r="Q13" s="9">
        <f t="shared" si="1"/>
        <v>0</v>
      </c>
      <c r="R13" s="8">
        <f t="shared" si="2"/>
        <v>0.86034992861374227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14697000000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111649892</v>
      </c>
      <c r="L16" s="9">
        <v>319350108</v>
      </c>
      <c r="M16" s="9">
        <v>319350108</v>
      </c>
      <c r="N16" s="9">
        <v>319350108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0.7409515266821346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4159833025.2600002</v>
      </c>
      <c r="L17" s="9">
        <v>3549166974.7399998</v>
      </c>
      <c r="M17" s="9">
        <v>3200608844.6900001</v>
      </c>
      <c r="N17" s="9">
        <v>3020370377.6500001</v>
      </c>
      <c r="O17" s="9">
        <v>0</v>
      </c>
      <c r="P17" s="9">
        <f t="shared" si="4"/>
        <v>348558130.04999971</v>
      </c>
      <c r="Q17" s="9">
        <f t="shared" si="1"/>
        <v>180238467.03999996</v>
      </c>
      <c r="R17" s="8">
        <f t="shared" si="2"/>
        <v>0.46039265465559731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6620062</v>
      </c>
      <c r="L18" s="9">
        <v>12379938</v>
      </c>
      <c r="M18" s="9">
        <v>12352732</v>
      </c>
      <c r="N18" s="9">
        <v>12352732</v>
      </c>
      <c r="O18" s="9">
        <v>0</v>
      </c>
      <c r="P18" s="9">
        <f t="shared" si="4"/>
        <v>27206</v>
      </c>
      <c r="Q18" s="9">
        <f t="shared" si="1"/>
        <v>0</v>
      </c>
      <c r="R18" s="8">
        <f t="shared" si="2"/>
        <v>0.65157568421052636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0</v>
      </c>
      <c r="O19" s="9">
        <v>0</v>
      </c>
      <c r="P19" s="9">
        <f t="shared" si="4"/>
        <v>0</v>
      </c>
      <c r="Q19" s="9">
        <f t="shared" si="1"/>
        <v>19702919263</v>
      </c>
      <c r="R19" s="8">
        <f t="shared" si="2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>
        <f>+J20-L20</f>
        <v>196529092</v>
      </c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1639772306.6099997</v>
      </c>
      <c r="L21" s="9">
        <v>6360227693.3900003</v>
      </c>
      <c r="M21" s="9">
        <v>1733334479.3499999</v>
      </c>
      <c r="N21" s="9">
        <v>1733334479.3499999</v>
      </c>
      <c r="O21" s="9">
        <v>0</v>
      </c>
      <c r="P21" s="9">
        <f t="shared" si="4"/>
        <v>4626893214.0400009</v>
      </c>
      <c r="Q21" s="9">
        <f t="shared" si="1"/>
        <v>0</v>
      </c>
      <c r="R21" s="8">
        <f t="shared" si="2"/>
        <v>0.79502846167375008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0</v>
      </c>
      <c r="H22" s="3">
        <f t="shared" si="7"/>
        <v>0</v>
      </c>
      <c r="I22" s="3">
        <f t="shared" si="7"/>
        <v>14697000000</v>
      </c>
      <c r="J22" s="3">
        <f t="shared" si="7"/>
        <v>229012448355</v>
      </c>
      <c r="K22" s="3">
        <f t="shared" si="7"/>
        <v>74045619486.830002</v>
      </c>
      <c r="L22" s="3">
        <f>SUM(L7:L21)</f>
        <v>154966828868.17004</v>
      </c>
      <c r="M22" s="3">
        <f>SUM(M7:M21)</f>
        <v>107216826371.64001</v>
      </c>
      <c r="N22" s="3">
        <f>SUM(N7:N21)</f>
        <v>87333668641.600006</v>
      </c>
      <c r="O22" s="3">
        <f t="shared" si="7"/>
        <v>0</v>
      </c>
      <c r="P22" s="3">
        <f t="shared" si="7"/>
        <v>47750002496.530006</v>
      </c>
      <c r="Q22" s="3">
        <f t="shared" si="7"/>
        <v>19883157730.040001</v>
      </c>
      <c r="R22" s="2">
        <f>+L22/J22</f>
        <v>0.67667425933087566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2023-07-06T16:19:59Z</dcterms:modified>
</cp:coreProperties>
</file>