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ÁREA PRESUPUESTO\01. GESTION GASTOS\PRESUPUESTO 2023\2 INFORMES\Reporte WEB\"/>
    </mc:Choice>
  </mc:AlternateContent>
  <xr:revisionPtr revIDLastSave="0" documentId="13_ncr:1_{9BE3BBF2-490E-4EB4-96D7-4396E1D37F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1" l="1"/>
  <c r="J7" i="1" l="1"/>
  <c r="N22" i="1" l="1"/>
  <c r="M22" i="1"/>
  <c r="L22" i="1"/>
  <c r="Q20" i="1" l="1"/>
  <c r="P20" i="1"/>
  <c r="J20" i="1"/>
  <c r="K20" i="1" s="1"/>
  <c r="R20" i="1" l="1"/>
  <c r="P13" i="1"/>
  <c r="P7" i="1" l="1"/>
  <c r="Q7" i="1"/>
  <c r="I22" i="1" l="1"/>
  <c r="H22" i="1"/>
  <c r="G22" i="1"/>
  <c r="F22" i="1"/>
  <c r="R7" i="1" l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Q22" i="1" l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<sst xmlns="http://schemas.openxmlformats.org/spreadsheetml/2006/main" count="109" uniqueCount="68">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</sst>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5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H11" zoomScaleNormal="100" workbookViewId="0">
      <selection activeCell="T13" sqref="T13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8" width="14.7109375" style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67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4713000000</v>
      </c>
      <c r="H7" s="4">
        <v>320000000</v>
      </c>
      <c r="I7" s="21">
        <v>0</v>
      </c>
      <c r="J7" s="9">
        <f>+F7+G7-H7-I7</f>
        <v>61456000000</v>
      </c>
      <c r="K7" s="9">
        <f>+J7-L7</f>
        <v>667149773.40000153</v>
      </c>
      <c r="L7" s="9">
        <v>60788850226.599998</v>
      </c>
      <c r="M7" s="9">
        <v>60788850226.599998</v>
      </c>
      <c r="N7" s="9">
        <v>60779117651.599998</v>
      </c>
      <c r="O7" s="9">
        <v>0</v>
      </c>
      <c r="P7" s="9">
        <f>+L7-M7</f>
        <v>0</v>
      </c>
      <c r="Q7" s="9">
        <f t="shared" ref="Q7:Q21" si="0">+M7-N7</f>
        <v>9732575</v>
      </c>
      <c r="R7" s="8">
        <f t="shared" ref="R7:R21" si="1">+L7/J7</f>
        <v>0.98914426950338452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563000000</v>
      </c>
      <c r="H8" s="4">
        <v>0</v>
      </c>
      <c r="I8" s="21">
        <v>0</v>
      </c>
      <c r="J8" s="9">
        <f t="shared" ref="J8:J21" si="2">+F8+G8-H8-I8</f>
        <v>21415000000</v>
      </c>
      <c r="K8" s="9">
        <f t="shared" ref="K8:K21" si="3">+J8-L8</f>
        <v>317784222</v>
      </c>
      <c r="L8" s="9">
        <v>21097215778</v>
      </c>
      <c r="M8" s="9">
        <v>21097215778</v>
      </c>
      <c r="N8" s="9">
        <v>21097215778</v>
      </c>
      <c r="O8" s="9">
        <v>0</v>
      </c>
      <c r="P8" s="9">
        <f t="shared" ref="P8:P21" si="4">+L8-M8</f>
        <v>0</v>
      </c>
      <c r="Q8" s="9">
        <f t="shared" si="0"/>
        <v>0</v>
      </c>
      <c r="R8" s="8">
        <f t="shared" si="1"/>
        <v>0.98516067139855246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990000000</v>
      </c>
      <c r="H9" s="4">
        <v>0</v>
      </c>
      <c r="I9" s="21">
        <v>0</v>
      </c>
      <c r="J9" s="9">
        <f t="shared" si="2"/>
        <v>5473000000</v>
      </c>
      <c r="K9" s="9">
        <f t="shared" si="3"/>
        <v>45527731</v>
      </c>
      <c r="L9" s="9">
        <v>5427472269</v>
      </c>
      <c r="M9" s="9">
        <v>5427472269</v>
      </c>
      <c r="N9" s="9">
        <v>5410441406</v>
      </c>
      <c r="O9" s="9">
        <v>0</v>
      </c>
      <c r="P9" s="9">
        <f t="shared" si="4"/>
        <v>0</v>
      </c>
      <c r="Q9" s="9">
        <f t="shared" si="0"/>
        <v>17030863</v>
      </c>
      <c r="R9" s="8">
        <f t="shared" si="1"/>
        <v>0.99168139393385712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3088000000</v>
      </c>
      <c r="H10" s="4">
        <v>0</v>
      </c>
      <c r="I10" s="21">
        <v>0</v>
      </c>
      <c r="J10" s="9">
        <f t="shared" si="2"/>
        <v>18848000000</v>
      </c>
      <c r="K10" s="9">
        <f t="shared" si="3"/>
        <v>1338912622</v>
      </c>
      <c r="L10" s="9">
        <v>17509087378</v>
      </c>
      <c r="M10" s="9">
        <v>17509087378</v>
      </c>
      <c r="N10" s="9">
        <v>17509087378</v>
      </c>
      <c r="O10" s="9">
        <v>0</v>
      </c>
      <c r="P10" s="9">
        <f t="shared" si="4"/>
        <v>0</v>
      </c>
      <c r="Q10" s="9">
        <f t="shared" si="0"/>
        <v>0</v>
      </c>
      <c r="R10" s="8">
        <f t="shared" si="1"/>
        <v>0.92896261555602722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1135000000</v>
      </c>
      <c r="H11" s="4">
        <v>0</v>
      </c>
      <c r="I11" s="21">
        <v>0</v>
      </c>
      <c r="J11" s="9">
        <f t="shared" si="2"/>
        <v>6866000000</v>
      </c>
      <c r="K11" s="9">
        <f t="shared" si="3"/>
        <v>487290630</v>
      </c>
      <c r="L11" s="9">
        <v>6378709370</v>
      </c>
      <c r="M11" s="9">
        <v>6378709370</v>
      </c>
      <c r="N11" s="9">
        <v>6378709370</v>
      </c>
      <c r="O11" s="9">
        <v>0</v>
      </c>
      <c r="P11" s="9">
        <f t="shared" si="4"/>
        <v>0</v>
      </c>
      <c r="Q11" s="9">
        <f t="shared" si="0"/>
        <v>0</v>
      </c>
      <c r="R11" s="8">
        <f t="shared" si="1"/>
        <v>0.92902845470434026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263000000</v>
      </c>
      <c r="H12" s="4">
        <v>0</v>
      </c>
      <c r="I12" s="21">
        <v>0</v>
      </c>
      <c r="J12" s="9">
        <f t="shared" si="2"/>
        <v>1255000000</v>
      </c>
      <c r="K12" s="9">
        <f t="shared" si="3"/>
        <v>116061138</v>
      </c>
      <c r="L12" s="9">
        <v>1138938862</v>
      </c>
      <c r="M12" s="9">
        <v>1138938862</v>
      </c>
      <c r="N12" s="9">
        <v>1138938862</v>
      </c>
      <c r="O12" s="9">
        <v>0</v>
      </c>
      <c r="P12" s="9">
        <f t="shared" si="4"/>
        <v>0</v>
      </c>
      <c r="Q12" s="9">
        <f t="shared" si="0"/>
        <v>0</v>
      </c>
      <c r="R12" s="8">
        <f t="shared" si="1"/>
        <v>0.90752100557768922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2480000000</v>
      </c>
      <c r="H13" s="4">
        <v>0</v>
      </c>
      <c r="I13" s="21">
        <v>0</v>
      </c>
      <c r="J13" s="9">
        <f t="shared" si="2"/>
        <v>90530000000</v>
      </c>
      <c r="K13" s="9">
        <f t="shared" si="3"/>
        <v>1563532044.5599976</v>
      </c>
      <c r="L13" s="9">
        <v>88966467955.440002</v>
      </c>
      <c r="M13" s="9">
        <v>85450485085.639999</v>
      </c>
      <c r="N13" s="9">
        <v>84495069337.130005</v>
      </c>
      <c r="O13" s="9">
        <v>0</v>
      </c>
      <c r="P13" s="9">
        <f>+L13-M13</f>
        <v>3515982869.8000031</v>
      </c>
      <c r="Q13" s="9">
        <f t="shared" si="0"/>
        <v>955415748.50999451</v>
      </c>
      <c r="R13" s="8">
        <f t="shared" si="1"/>
        <v>0.98272912797348944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2"/>
        <v>23000000</v>
      </c>
      <c r="K14" s="9">
        <f t="shared" si="3"/>
        <v>873650</v>
      </c>
      <c r="L14" s="9">
        <v>22126350</v>
      </c>
      <c r="M14" s="9">
        <v>22126350</v>
      </c>
      <c r="N14" s="9">
        <v>22126350</v>
      </c>
      <c r="O14" s="9">
        <v>0</v>
      </c>
      <c r="P14" s="9">
        <f t="shared" si="4"/>
        <v>0</v>
      </c>
      <c r="Q14" s="9">
        <f t="shared" si="0"/>
        <v>0</v>
      </c>
      <c r="R14" s="8">
        <f t="shared" si="1"/>
        <v>0.96201521739130436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14697000000</v>
      </c>
      <c r="I15" s="19">
        <v>0</v>
      </c>
      <c r="J15" s="9">
        <f t="shared" si="2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320000000</v>
      </c>
      <c r="H16" s="4">
        <v>0</v>
      </c>
      <c r="I16" s="21">
        <v>0</v>
      </c>
      <c r="J16" s="9">
        <f t="shared" si="2"/>
        <v>751000000</v>
      </c>
      <c r="K16" s="9">
        <f t="shared" si="3"/>
        <v>90256827</v>
      </c>
      <c r="L16" s="9">
        <v>660743173</v>
      </c>
      <c r="M16" s="9">
        <v>660743173</v>
      </c>
      <c r="N16" s="9">
        <v>660743173</v>
      </c>
      <c r="O16" s="9">
        <v>0</v>
      </c>
      <c r="P16" s="9">
        <f t="shared" si="4"/>
        <v>0</v>
      </c>
      <c r="Q16" s="9">
        <f t="shared" si="0"/>
        <v>0</v>
      </c>
      <c r="R16" s="8">
        <f t="shared" si="1"/>
        <v>0.87981780692410116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12217000000</v>
      </c>
      <c r="H17" s="4">
        <v>0</v>
      </c>
      <c r="I17" s="21">
        <v>0</v>
      </c>
      <c r="J17" s="9">
        <f t="shared" si="2"/>
        <v>19926000000</v>
      </c>
      <c r="K17" s="9">
        <f t="shared" si="3"/>
        <v>474075.20000076294</v>
      </c>
      <c r="L17" s="9">
        <v>19925525924.799999</v>
      </c>
      <c r="M17" s="9">
        <v>19925525924.799999</v>
      </c>
      <c r="N17" s="9">
        <v>18031178961.029999</v>
      </c>
      <c r="O17" s="9">
        <v>0</v>
      </c>
      <c r="P17" s="9">
        <f t="shared" si="4"/>
        <v>0</v>
      </c>
      <c r="Q17" s="9">
        <f t="shared" si="0"/>
        <v>1894346963.7700005</v>
      </c>
      <c r="R17" s="8">
        <f t="shared" si="1"/>
        <v>0.99997620821037836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2"/>
        <v>19000000</v>
      </c>
      <c r="K18" s="9">
        <f t="shared" si="3"/>
        <v>6325589.4499999993</v>
      </c>
      <c r="L18" s="9">
        <v>12674410.550000001</v>
      </c>
      <c r="M18" s="9">
        <v>12674410.550000001</v>
      </c>
      <c r="N18" s="9">
        <v>12674410.550000001</v>
      </c>
      <c r="O18" s="9">
        <v>0</v>
      </c>
      <c r="P18" s="9">
        <f t="shared" si="4"/>
        <v>0</v>
      </c>
      <c r="Q18" s="9">
        <f t="shared" si="0"/>
        <v>0</v>
      </c>
      <c r="R18" s="8">
        <f t="shared" si="1"/>
        <v>0.66707423947368427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2"/>
        <v>19702919263</v>
      </c>
      <c r="K19" s="9">
        <f t="shared" si="3"/>
        <v>0</v>
      </c>
      <c r="L19" s="9">
        <v>19702919263</v>
      </c>
      <c r="M19" s="9">
        <v>19702919263</v>
      </c>
      <c r="N19" s="9">
        <v>19702919263</v>
      </c>
      <c r="O19" s="9">
        <v>0</v>
      </c>
      <c r="P19" s="9">
        <f t="shared" si="4"/>
        <v>0</v>
      </c>
      <c r="Q19" s="9">
        <f t="shared" si="0"/>
        <v>0</v>
      </c>
      <c r="R19" s="8">
        <f t="shared" si="1"/>
        <v>1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2"/>
        <v>196529092</v>
      </c>
      <c r="K20" s="9">
        <f>+J20-L20</f>
        <v>0</v>
      </c>
      <c r="L20" s="9">
        <v>196529092</v>
      </c>
      <c r="M20" s="9">
        <v>196529092</v>
      </c>
      <c r="N20" s="9">
        <v>196529092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1"/>
        <v>1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2"/>
        <v>8000000000</v>
      </c>
      <c r="K21" s="9">
        <f t="shared" si="3"/>
        <v>238796551.56000042</v>
      </c>
      <c r="L21" s="9">
        <v>7761203448.4399996</v>
      </c>
      <c r="M21" s="9">
        <v>6753382000</v>
      </c>
      <c r="N21" s="9">
        <v>6413121062.5900002</v>
      </c>
      <c r="O21" s="9">
        <v>0</v>
      </c>
      <c r="P21" s="9">
        <f t="shared" si="4"/>
        <v>1007821448.4399996</v>
      </c>
      <c r="Q21" s="9">
        <f t="shared" si="0"/>
        <v>340260937.40999985</v>
      </c>
      <c r="R21" s="8">
        <f t="shared" si="1"/>
        <v>0.97015043105499998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7">SUM(F7:F21)</f>
        <v>243709448355</v>
      </c>
      <c r="G22" s="3">
        <f t="shared" si="7"/>
        <v>25769000000</v>
      </c>
      <c r="H22" s="3">
        <f t="shared" si="7"/>
        <v>15017000000</v>
      </c>
      <c r="I22" s="3">
        <f t="shared" si="7"/>
        <v>0</v>
      </c>
      <c r="J22" s="3">
        <f t="shared" si="7"/>
        <v>254461448355</v>
      </c>
      <c r="K22" s="3">
        <f t="shared" si="7"/>
        <v>4872984854.1700001</v>
      </c>
      <c r="L22" s="3">
        <f>SUM(L7:L21)</f>
        <v>249588463500.82999</v>
      </c>
      <c r="M22" s="3">
        <f>SUM(M7:M21)</f>
        <v>245064659182.58997</v>
      </c>
      <c r="N22" s="3">
        <f>SUM(N7:N21)</f>
        <v>241847872094.89999</v>
      </c>
      <c r="O22" s="3">
        <f t="shared" si="7"/>
        <v>0</v>
      </c>
      <c r="P22" s="3">
        <f t="shared" si="7"/>
        <v>4523804318.2400026</v>
      </c>
      <c r="Q22" s="3">
        <f t="shared" si="7"/>
        <v>3216787087.6899948</v>
      </c>
      <c r="R22" s="2">
        <f>+L22/J22</f>
        <v>0.98084981090191825</v>
      </c>
    </row>
    <row r="23" spans="1:18" x14ac:dyDescent="0.25">
      <c r="L23" s="7"/>
      <c r="N23" s="7"/>
    </row>
    <row r="24" spans="1:18" x14ac:dyDescent="0.25">
      <c r="K24" s="25"/>
      <c r="L24" s="20"/>
      <c r="M24" s="20"/>
      <c r="N24" s="25"/>
      <c r="P24" s="25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2024-01-26T18:31:59Z</dcterms:modified>
</cp:coreProperties>
</file>