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\Downloads\"/>
    </mc:Choice>
  </mc:AlternateContent>
  <xr:revisionPtr revIDLastSave="0" documentId="13_ncr:1_{FC74768D-A08A-4FAD-81DE-03F3230C08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K19" i="1"/>
  <c r="M22" i="1"/>
  <c r="J19" i="1"/>
  <c r="J13" i="1"/>
  <c r="J15" i="1"/>
  <c r="Q8" i="1"/>
  <c r="P8" i="1"/>
  <c r="Q7" i="1"/>
  <c r="P7" i="1"/>
  <c r="P13" i="1" l="1"/>
  <c r="I22" i="1" l="1"/>
  <c r="H22" i="1"/>
  <c r="G22" i="1"/>
  <c r="F22" i="1"/>
  <c r="J7" i="1" l="1"/>
  <c r="J8" i="1"/>
  <c r="J9" i="1"/>
  <c r="P9" i="1"/>
  <c r="J10" i="1"/>
  <c r="K10" i="1" s="1"/>
  <c r="P10" i="1"/>
  <c r="J11" i="1"/>
  <c r="K11" i="1" s="1"/>
  <c r="P11" i="1"/>
  <c r="J12" i="1"/>
  <c r="K12" i="1" s="1"/>
  <c r="P12" i="1"/>
  <c r="K13" i="1"/>
  <c r="J14" i="1"/>
  <c r="K14" i="1" s="1"/>
  <c r="P14" i="1"/>
  <c r="K15" i="1"/>
  <c r="J16" i="1"/>
  <c r="K16" i="1" s="1"/>
  <c r="P16" i="1"/>
  <c r="J17" i="1"/>
  <c r="K17" i="1" s="1"/>
  <c r="P17" i="1"/>
  <c r="J18" i="1"/>
  <c r="K18" i="1" s="1"/>
  <c r="P18" i="1"/>
  <c r="J20" i="1"/>
  <c r="K20" i="1" s="1"/>
  <c r="P20" i="1"/>
  <c r="J21" i="1"/>
  <c r="K21" i="1" s="1"/>
  <c r="P21" i="1"/>
  <c r="K9" i="1" l="1"/>
  <c r="K22" i="1" s="1"/>
  <c r="R9" i="1"/>
  <c r="R8" i="1"/>
  <c r="K8" i="1"/>
  <c r="R7" i="1"/>
  <c r="K7" i="1"/>
  <c r="P22" i="1"/>
  <c r="J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R11" i="1" l="1"/>
  <c r="R16" i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<sst xmlns="http://schemas.openxmlformats.org/spreadsheetml/2006/main" count="111" uniqueCount="69">
  <si>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</si>
  <si>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</si>
  <si>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</si>
  <si>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</si>
  <si>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</si>
  <si>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</si>
  <si>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</si>
  <si>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</si>
  <si>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</si>
  <si>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</si>
  <si>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</si>
  <si>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</si>
  <si>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</si>
  <si>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</si>
  <si>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</si>
  <si>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</si>
  <si>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</si>
  <si>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</si>
  <si>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</si>
  <si>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</si>
  <si>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</si>
  <si>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</si>
  <si>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</si>
  <si>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</si>
  <si>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</si>
  <si>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</si>
  <si>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</si>
  <si>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</si>
  <si>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</si>
  <si>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</si>
  <si>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</si>
  <si>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</si>
  <si>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</si>
  <si>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</si>
  <si>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</si>
  <si>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</si>
  <si>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</si>
  <si>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</si>
  <si>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</si>
  <si>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</si>
  <si>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</si>
  <si>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</si>
  <si>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</si>
  <si>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</si>
  <si>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</si>
  <si>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</si>
  <si>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</si>
  <si>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</si>
  <si>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</si>
  <si>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</si>
  <si>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</si>
  <si>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</si>
  <si>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</si>
  <si>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</si>
  <si>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</si>
  <si>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</si>
  <si>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</si>
  <si>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</si>
  <si>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</si>
  <si>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</si>
  <si>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</si>
  <si>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</si>
  <si>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</si>
  <si>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</si>
  <si>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</si>
  <si>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</si>
  <si>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JUNIO DE 2022</t>
  </si>
  <si>
    <t>A-08-04-04</t>
  </si>
  <si>
    <t>CONTRIBUCIÓN DE VALORIZACIÓN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</si>
</sst>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44" fontId="2" fillId="0" borderId="0" xfId="0" applyNumberFormat="1" applyFont="1"/>
    <xf numFmtId="43" fontId="2" fillId="0" borderId="0" xfId="8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10" zoomScaleNormal="100" workbookViewId="0">
      <selection activeCell="A22" sqref="A22:E22"/>
    </sheetView>
  </sheetViews>
  <sheetFormatPr baseColWidth="10" defaultRowHeight="12.75" x14ac:dyDescent="0.25"/>
  <cols>
    <col min="1" max="1" width="9.7109375" style="1" bestFit="1" customWidth="1"/>
    <col min="2" max="2" width="6.28515625" style="1" customWidth="1"/>
    <col min="3" max="3" width="7.7109375" style="1" customWidth="1"/>
    <col min="4" max="4" width="8.42578125" style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customWidth="1"/>
    <col min="16" max="16" width="14" style="1" customWidth="1"/>
    <col min="17" max="17" width="12" style="1" customWidth="1"/>
    <col min="18" max="18" width="11.7109375" style="1" customWidth="1"/>
    <col min="19" max="19" width="11.42578125" style="1"/>
    <col min="20" max="20" width="12.85546875" style="1" bestFit="1" customWidth="1"/>
    <col min="21" max="16384" width="11.42578125" style="1"/>
  </cols>
  <sheetData>
    <row r="1" spans="1:20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0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x14ac:dyDescent="0.25">
      <c r="A3" s="32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0" ht="13.5" thickBot="1" x14ac:dyDescent="0.3">
      <c r="A4" s="34" t="s">
        <v>66</v>
      </c>
      <c r="B4" s="35"/>
      <c r="C4" s="35"/>
      <c r="D4" s="35"/>
      <c r="E4" s="3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20" ht="25.5" x14ac:dyDescent="0.25">
      <c r="A5" s="36" t="s">
        <v>33</v>
      </c>
      <c r="B5" s="38" t="s">
        <v>32</v>
      </c>
      <c r="C5" s="38" t="s">
        <v>31</v>
      </c>
      <c r="D5" s="40" t="s">
        <v>30</v>
      </c>
      <c r="E5" s="38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20" ht="15.75" customHeight="1" thickBot="1" x14ac:dyDescent="0.3">
      <c r="A6" s="37"/>
      <c r="B6" s="39"/>
      <c r="C6" s="39"/>
      <c r="D6" s="41"/>
      <c r="E6" s="39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20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24">
        <f t="shared" ref="J7:J21" si="0">+F7+G7-H7-I7</f>
        <v>53217000000</v>
      </c>
      <c r="K7" s="24">
        <f>+J7-L7</f>
        <v>28500438270</v>
      </c>
      <c r="L7" s="24">
        <v>24716561730</v>
      </c>
      <c r="M7" s="24">
        <v>24687317926</v>
      </c>
      <c r="N7" s="24">
        <v>24687317926</v>
      </c>
      <c r="O7" s="9">
        <v>0</v>
      </c>
      <c r="P7" s="9">
        <f>+L7-M7</f>
        <v>29243804</v>
      </c>
      <c r="Q7" s="9">
        <f>+M7-N7</f>
        <v>0</v>
      </c>
      <c r="R7" s="8">
        <f>+L7/J7</f>
        <v>0.4644486109701787</v>
      </c>
      <c r="T7" s="26"/>
    </row>
    <row r="8" spans="1:20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24">
        <f t="shared" si="0"/>
        <v>19454000000</v>
      </c>
      <c r="K8" s="24">
        <f>+J8-L8</f>
        <v>9840395361</v>
      </c>
      <c r="L8" s="24">
        <v>9613604639</v>
      </c>
      <c r="M8" s="24">
        <v>9613604639</v>
      </c>
      <c r="N8" s="24">
        <v>9521061439</v>
      </c>
      <c r="O8" s="9">
        <v>0</v>
      </c>
      <c r="P8" s="9">
        <f>+L8-M8</f>
        <v>0</v>
      </c>
      <c r="Q8" s="9">
        <f>+M8-N8</f>
        <v>92543200</v>
      </c>
      <c r="R8" s="8">
        <f>+L8/J8</f>
        <v>0.49417110306363732</v>
      </c>
      <c r="T8" s="26"/>
    </row>
    <row r="9" spans="1:20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24">
        <f t="shared" si="0"/>
        <v>4182000000</v>
      </c>
      <c r="K9" s="24">
        <f t="shared" ref="K9:K21" si="1">+J9-L9</f>
        <v>1843448729</v>
      </c>
      <c r="L9" s="24">
        <v>2338551271</v>
      </c>
      <c r="M9" s="24">
        <v>2337390869</v>
      </c>
      <c r="N9" s="24">
        <v>2337390869</v>
      </c>
      <c r="O9" s="9">
        <v>0</v>
      </c>
      <c r="P9" s="9">
        <f t="shared" ref="P9:P21" si="2">+L9-M9</f>
        <v>1160402</v>
      </c>
      <c r="Q9" s="9">
        <f t="shared" ref="Q9:Q21" si="3">+M9-N9</f>
        <v>0</v>
      </c>
      <c r="R9" s="8">
        <f>+L9/J9</f>
        <v>0.55919446939263506</v>
      </c>
      <c r="T9" s="26"/>
    </row>
    <row r="10" spans="1:20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24">
        <f t="shared" si="0"/>
        <v>14693000000</v>
      </c>
      <c r="K10" s="24">
        <f t="shared" si="1"/>
        <v>8536765605</v>
      </c>
      <c r="L10" s="24">
        <v>6156234395</v>
      </c>
      <c r="M10" s="24">
        <v>6155056836</v>
      </c>
      <c r="N10" s="24">
        <v>6155056836</v>
      </c>
      <c r="O10" s="9">
        <v>0</v>
      </c>
      <c r="P10" s="9">
        <f t="shared" si="2"/>
        <v>1177559</v>
      </c>
      <c r="Q10" s="9">
        <f t="shared" si="3"/>
        <v>0</v>
      </c>
      <c r="R10" s="8">
        <f t="shared" ref="R10:R21" si="4">+L10/J10</f>
        <v>0.41899097495405974</v>
      </c>
      <c r="T10" s="26"/>
    </row>
    <row r="11" spans="1:20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24">
        <f t="shared" si="0"/>
        <v>5343000000</v>
      </c>
      <c r="K11" s="24">
        <f t="shared" si="1"/>
        <v>2799473359</v>
      </c>
      <c r="L11" s="24">
        <v>2543526641</v>
      </c>
      <c r="M11" s="24">
        <v>2543526641</v>
      </c>
      <c r="N11" s="24">
        <v>2448656457</v>
      </c>
      <c r="O11" s="9">
        <v>0</v>
      </c>
      <c r="P11" s="9">
        <f t="shared" si="2"/>
        <v>0</v>
      </c>
      <c r="Q11" s="9">
        <f t="shared" si="3"/>
        <v>94870184</v>
      </c>
      <c r="R11" s="8">
        <f t="shared" si="4"/>
        <v>0.47604840744899868</v>
      </c>
      <c r="T11" s="26"/>
    </row>
    <row r="12" spans="1:20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24">
        <f t="shared" si="0"/>
        <v>925000000</v>
      </c>
      <c r="K12" s="24">
        <f t="shared" si="1"/>
        <v>348524035</v>
      </c>
      <c r="L12" s="24">
        <v>576475965</v>
      </c>
      <c r="M12" s="24">
        <v>576475965</v>
      </c>
      <c r="N12" s="24">
        <v>576475965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0.62321725945945949</v>
      </c>
      <c r="T12" s="26"/>
    </row>
    <row r="13" spans="1:20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12000000</v>
      </c>
      <c r="I13" s="23">
        <v>0</v>
      </c>
      <c r="J13" s="24">
        <f>+F13+G13-H13-I13</f>
        <v>83368000000</v>
      </c>
      <c r="K13" s="24">
        <f t="shared" si="1"/>
        <v>19389619529.199997</v>
      </c>
      <c r="L13" s="24">
        <v>63978380470.800003</v>
      </c>
      <c r="M13" s="24">
        <v>37053929604.07</v>
      </c>
      <c r="N13" s="24">
        <v>37039691874.07</v>
      </c>
      <c r="O13" s="9">
        <v>0</v>
      </c>
      <c r="P13" s="9">
        <f>+L13-M13</f>
        <v>26924450866.730003</v>
      </c>
      <c r="Q13" s="9">
        <f t="shared" si="3"/>
        <v>14237730</v>
      </c>
      <c r="R13" s="8">
        <f t="shared" si="4"/>
        <v>0.76742131838115346</v>
      </c>
      <c r="T13" s="26"/>
    </row>
    <row r="14" spans="1:20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24">
        <f t="shared" si="0"/>
        <v>21000000</v>
      </c>
      <c r="K14" s="24">
        <f>+J14-L14</f>
        <v>0</v>
      </c>
      <c r="L14" s="24">
        <v>21000000</v>
      </c>
      <c r="M14" s="24">
        <v>19766300</v>
      </c>
      <c r="N14" s="24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  <c r="T14" s="26"/>
    </row>
    <row r="15" spans="1:20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24">
        <f>+F15+G15-H15-I15</f>
        <v>0</v>
      </c>
      <c r="K15" s="24">
        <f t="shared" si="1"/>
        <v>0</v>
      </c>
      <c r="L15" s="24">
        <v>0</v>
      </c>
      <c r="M15" s="24">
        <v>0</v>
      </c>
      <c r="N15" s="24">
        <v>0</v>
      </c>
      <c r="O15" s="9">
        <v>0</v>
      </c>
      <c r="P15" s="9">
        <v>0</v>
      </c>
      <c r="Q15" s="9">
        <v>0</v>
      </c>
      <c r="R15" s="8">
        <v>0</v>
      </c>
      <c r="T15" s="26"/>
    </row>
    <row r="16" spans="1:20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24">
        <f t="shared" si="0"/>
        <v>431000000</v>
      </c>
      <c r="K16" s="24">
        <f t="shared" si="1"/>
        <v>63607522</v>
      </c>
      <c r="L16" s="24">
        <v>367392478</v>
      </c>
      <c r="M16" s="24">
        <v>276221102</v>
      </c>
      <c r="N16" s="24">
        <v>276221102</v>
      </c>
      <c r="O16" s="9">
        <v>0</v>
      </c>
      <c r="P16" s="9">
        <f t="shared" si="2"/>
        <v>91171376</v>
      </c>
      <c r="Q16" s="9">
        <f t="shared" si="3"/>
        <v>0</v>
      </c>
      <c r="R16" s="8">
        <f t="shared" si="4"/>
        <v>0.85241874245939675</v>
      </c>
      <c r="T16" s="26"/>
    </row>
    <row r="17" spans="1:20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24">
        <f t="shared" si="0"/>
        <v>11990000000</v>
      </c>
      <c r="K17" s="24">
        <f t="shared" si="1"/>
        <v>8653798880.8699989</v>
      </c>
      <c r="L17" s="24">
        <v>3336201119.1300001</v>
      </c>
      <c r="M17" s="24">
        <v>3032865732.3400002</v>
      </c>
      <c r="N17" s="24">
        <v>2889098583.4200001</v>
      </c>
      <c r="O17" s="9">
        <v>0</v>
      </c>
      <c r="P17" s="9">
        <f t="shared" si="2"/>
        <v>303335386.78999996</v>
      </c>
      <c r="Q17" s="9">
        <f t="shared" si="3"/>
        <v>143767148.92000008</v>
      </c>
      <c r="R17" s="8">
        <f t="shared" si="4"/>
        <v>0.27824863378899084</v>
      </c>
      <c r="T17" s="26"/>
    </row>
    <row r="18" spans="1:20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8000000</v>
      </c>
      <c r="H18" s="4">
        <v>0</v>
      </c>
      <c r="I18" s="23">
        <v>0</v>
      </c>
      <c r="J18" s="24">
        <f t="shared" si="0"/>
        <v>19000000</v>
      </c>
      <c r="K18" s="24">
        <f>+J18-L18</f>
        <v>4970921.9000000004</v>
      </c>
      <c r="L18" s="24">
        <v>14029078.1</v>
      </c>
      <c r="M18" s="24">
        <v>9966194</v>
      </c>
      <c r="N18" s="24">
        <v>9966194</v>
      </c>
      <c r="O18" s="9">
        <v>0</v>
      </c>
      <c r="P18" s="9">
        <f t="shared" si="2"/>
        <v>4062884.0999999996</v>
      </c>
      <c r="Q18" s="9">
        <f t="shared" si="3"/>
        <v>0</v>
      </c>
      <c r="R18" s="8">
        <f t="shared" si="4"/>
        <v>0.73837253157894733</v>
      </c>
      <c r="T18" s="26"/>
    </row>
    <row r="19" spans="1:20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68</v>
      </c>
      <c r="F19" s="20">
        <v>0</v>
      </c>
      <c r="G19" s="4">
        <v>4000000</v>
      </c>
      <c r="H19" s="4">
        <v>0</v>
      </c>
      <c r="I19" s="23">
        <v>0</v>
      </c>
      <c r="J19" s="24">
        <f t="shared" si="0"/>
        <v>4000000</v>
      </c>
      <c r="K19" s="24">
        <f>+J19-L19</f>
        <v>4000000</v>
      </c>
      <c r="L19" s="24">
        <v>0</v>
      </c>
      <c r="M19" s="24">
        <v>0</v>
      </c>
      <c r="N19" s="24">
        <v>0</v>
      </c>
      <c r="O19" s="9">
        <v>0</v>
      </c>
      <c r="P19" s="9">
        <f t="shared" si="2"/>
        <v>0</v>
      </c>
      <c r="Q19" s="9">
        <f t="shared" ref="Q19" si="5">+M19-N19</f>
        <v>0</v>
      </c>
      <c r="R19" s="8">
        <f>+L19/J19</f>
        <v>0</v>
      </c>
      <c r="T19" s="26"/>
    </row>
    <row r="20" spans="1:20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20">
        <v>9225000000</v>
      </c>
      <c r="G20" s="4">
        <v>0</v>
      </c>
      <c r="H20" s="4">
        <v>0</v>
      </c>
      <c r="I20" s="23">
        <v>0</v>
      </c>
      <c r="J20" s="24">
        <f t="shared" si="0"/>
        <v>9225000000</v>
      </c>
      <c r="K20" s="24">
        <f t="shared" si="1"/>
        <v>9225000000</v>
      </c>
      <c r="L20" s="24">
        <v>0</v>
      </c>
      <c r="M20" s="24">
        <v>0</v>
      </c>
      <c r="N20" s="24">
        <v>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0</v>
      </c>
      <c r="T20" s="26"/>
    </row>
    <row r="21" spans="1:20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20">
        <v>7888655374</v>
      </c>
      <c r="G21" s="4">
        <v>0</v>
      </c>
      <c r="H21" s="4">
        <v>0</v>
      </c>
      <c r="I21" s="23">
        <v>0</v>
      </c>
      <c r="J21" s="24">
        <f t="shared" si="0"/>
        <v>7888655374</v>
      </c>
      <c r="K21" s="24">
        <f t="shared" si="1"/>
        <v>2052903117.2399998</v>
      </c>
      <c r="L21" s="24">
        <v>5835752256.7600002</v>
      </c>
      <c r="M21" s="24">
        <v>3530543624.6599998</v>
      </c>
      <c r="N21" s="24">
        <v>3530543624.6599998</v>
      </c>
      <c r="O21" s="9">
        <v>0</v>
      </c>
      <c r="P21" s="9">
        <f t="shared" si="2"/>
        <v>2305208632.1000004</v>
      </c>
      <c r="Q21" s="9">
        <f t="shared" si="3"/>
        <v>0</v>
      </c>
      <c r="R21" s="8">
        <f t="shared" si="4"/>
        <v>0.7397651412170817</v>
      </c>
      <c r="T21" s="26"/>
    </row>
    <row r="22" spans="1:20" ht="15" customHeight="1" thickBot="1" x14ac:dyDescent="0.3">
      <c r="A22" s="27" t="s">
        <v>0</v>
      </c>
      <c r="B22" s="28"/>
      <c r="C22" s="28"/>
      <c r="D22" s="28"/>
      <c r="E22" s="29"/>
      <c r="F22" s="3">
        <f t="shared" ref="F22:Q22" si="6">SUM(F7:F21)</f>
        <v>216533655374</v>
      </c>
      <c r="G22" s="3">
        <f t="shared" si="6"/>
        <v>12000000</v>
      </c>
      <c r="H22" s="3">
        <f t="shared" si="6"/>
        <v>12000000</v>
      </c>
      <c r="I22" s="3">
        <f t="shared" si="6"/>
        <v>5773000000</v>
      </c>
      <c r="J22" s="3">
        <f t="shared" si="6"/>
        <v>210760655374</v>
      </c>
      <c r="K22" s="3">
        <f t="shared" si="6"/>
        <v>91262945330.209991</v>
      </c>
      <c r="L22" s="3">
        <f t="shared" si="6"/>
        <v>119497710043.79001</v>
      </c>
      <c r="M22" s="3">
        <f>SUM(M7:M21)</f>
        <v>89836665433.070007</v>
      </c>
      <c r="N22" s="3">
        <f t="shared" si="6"/>
        <v>89491247170.150009</v>
      </c>
      <c r="O22" s="3">
        <f t="shared" si="6"/>
        <v>0</v>
      </c>
      <c r="P22" s="3">
        <f t="shared" si="6"/>
        <v>29661044610.720001</v>
      </c>
      <c r="Q22" s="3">
        <f t="shared" si="6"/>
        <v>345418262.92000008</v>
      </c>
      <c r="R22" s="2">
        <f>+L22/J22</f>
        <v>0.56698300653762135</v>
      </c>
    </row>
    <row r="23" spans="1:20" x14ac:dyDescent="0.25">
      <c r="L23" s="7"/>
      <c r="N23" s="7"/>
    </row>
    <row r="24" spans="1:20" x14ac:dyDescent="0.25">
      <c r="L24" s="26"/>
      <c r="M24" s="26"/>
      <c r="N24" s="26"/>
    </row>
    <row r="25" spans="1:20" x14ac:dyDescent="0.25">
      <c r="J25" s="25"/>
    </row>
    <row r="26" spans="1:20" x14ac:dyDescent="0.25">
      <c r="F26" s="22"/>
      <c r="G26" s="22"/>
      <c r="H26" s="7"/>
    </row>
    <row r="27" spans="1:20" x14ac:dyDescent="0.25">
      <c r="F27" s="22"/>
    </row>
    <row r="31" spans="1:20" x14ac:dyDescent="0.25">
      <c r="F31" s="7"/>
    </row>
    <row r="32" spans="1:20" x14ac:dyDescent="0.25">
      <c r="F32" s="21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</cp:lastModifiedBy>
  <cp:lastPrinted>2018-05-03T14:43:44Z</cp:lastPrinted>
  <dcterms:created xsi:type="dcterms:W3CDTF">2018-01-23T20:49:19Z</dcterms:created>
  <dcterms:modified xsi:type="dcterms:W3CDTF">2022-07-06T21:51:21Z</dcterms:modified>
</cp:coreProperties>
</file>