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\Desktop\UGPP\2022\GASTOS\Reportes mensuales\MAYO\"/>
    </mc:Choice>
  </mc:AlternateContent>
  <xr:revisionPtr revIDLastSave="0" documentId="13_ncr:1_{B91333CA-3229-43D1-B813-0F749C1E7E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R9" i="1"/>
  <c r="K7" i="1"/>
  <c r="K14" i="1"/>
  <c r="K18" i="1"/>
  <c r="R8" i="1"/>
  <c r="K8" i="1"/>
  <c r="Q8" i="1"/>
  <c r="P8" i="1"/>
  <c r="R7" i="1"/>
  <c r="Q7" i="1"/>
  <c r="P7" i="1"/>
  <c r="P13" i="1" l="1"/>
  <c r="I21" i="1" l="1"/>
  <c r="H21" i="1"/>
  <c r="G21" i="1"/>
  <c r="F21" i="1"/>
  <c r="J7" i="1" l="1"/>
  <c r="J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P14" i="1"/>
  <c r="K15" i="1"/>
  <c r="J16" i="1"/>
  <c r="K16" i="1" s="1"/>
  <c r="P16" i="1"/>
  <c r="J17" i="1"/>
  <c r="K17" i="1" s="1"/>
  <c r="P17" i="1"/>
  <c r="J18" i="1"/>
  <c r="P18" i="1"/>
  <c r="J19" i="1"/>
  <c r="K19" i="1" s="1"/>
  <c r="P19" i="1"/>
  <c r="J20" i="1"/>
  <c r="K20" i="1" s="1"/>
  <c r="P20" i="1"/>
  <c r="P21" i="1" l="1"/>
  <c r="K21" i="1"/>
  <c r="J21" i="1"/>
  <c r="Q20" i="1"/>
  <c r="Q19" i="1"/>
  <c r="Q18" i="1"/>
  <c r="Q17" i="1"/>
  <c r="Q16" i="1"/>
  <c r="Q14" i="1"/>
  <c r="Q13" i="1"/>
  <c r="Q12" i="1"/>
  <c r="Q11" i="1"/>
  <c r="Q10" i="1"/>
  <c r="Q9" i="1"/>
  <c r="R20" i="1"/>
  <c r="R19" i="1"/>
  <c r="R18" i="1"/>
  <c r="R17" i="1"/>
  <c r="R14" i="1"/>
  <c r="R13" i="1"/>
  <c r="R12" i="1"/>
  <c r="R10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<sst xmlns="http://schemas.openxmlformats.org/spreadsheetml/2006/main" count="106" uniqueCount="67">
  <si>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</si>
  <si>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</si>
  <si>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</si>
  <si>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</si>
  <si>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</si>
  <si>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</si>
  <si>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</si>
  <si>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</si>
  <si>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</si>
  <si>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</si>
  <si>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</si>
  <si>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</si>
  <si>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</si>
  <si>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</si>
  <si>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</si>
  <si>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</si>
  <si>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</si>
  <si>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</si>
  <si>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</si>
  <si>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</si>
  <si>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</si>
  <si>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</si>
  <si>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</si>
  <si>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</si>
  <si>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</si>
  <si>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</si>
  <si>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</si>
  <si>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</si>
  <si>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</si>
  <si>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</si>
  <si>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</si>
  <si>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</si>
  <si>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</si>
  <si>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</si>
  <si>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</si>
  <si>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</si>
  <si>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</si>
  <si>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</si>
  <si>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</si>
  <si>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</si>
  <si>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</si>
  <si>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</si>
  <si>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</si>
  <si>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</si>
  <si>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</si>
  <si>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</si>
  <si>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</si>
  <si>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</si>
  <si>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</si>
  <si>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</si>
  <si>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</si>
  <si>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</si>
  <si>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</si>
  <si>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</si>
  <si>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</si>
  <si>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</si>
  <si>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</si>
  <si>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</si>
  <si>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</si>
  <si>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</si>
  <si>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</si>
  <si>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</si>
  <si>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</si>
  <si>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</si>
  <si>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</si>
  <si>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</si>
  <si>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PERÍODO: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</si>
</sst>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44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A3" sqref="A3:R3"/>
    </sheetView>
  </sheetViews>
  <sheetFormatPr baseColWidth="10" defaultRowHeight="12.75" x14ac:dyDescent="0.25"/>
  <cols>
    <col min="1" max="1" width="9.7109375" style="1" bestFit="1" customWidth="1"/>
    <col min="2" max="2" width="6.28515625" style="1" hidden="1" customWidth="1"/>
    <col min="3" max="3" width="7.7109375" style="1" hidden="1" customWidth="1"/>
    <col min="4" max="4" width="8.42578125" style="1" hidden="1" customWidth="1"/>
    <col min="5" max="5" width="40.85546875" style="1" customWidth="1"/>
    <col min="6" max="6" width="16.140625" style="1" customWidth="1"/>
    <col min="7" max="8" width="14" style="1" customWidth="1"/>
    <col min="9" max="9" width="13.28515625" style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66</v>
      </c>
      <c r="B4" s="34"/>
      <c r="C4" s="34"/>
      <c r="D4" s="34"/>
      <c r="E4" s="3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9">
        <v>53217000000</v>
      </c>
      <c r="G7" s="4">
        <v>0</v>
      </c>
      <c r="H7" s="4">
        <v>0</v>
      </c>
      <c r="I7" s="23">
        <v>0</v>
      </c>
      <c r="J7" s="24">
        <f t="shared" ref="J7:J20" si="0">+F7+G7-H7-I7</f>
        <v>53217000000</v>
      </c>
      <c r="K7" s="24">
        <f>+J7-L7</f>
        <v>32464852891</v>
      </c>
      <c r="L7" s="24">
        <v>20752147109</v>
      </c>
      <c r="M7" s="24">
        <v>20702746490</v>
      </c>
      <c r="N7" s="24">
        <v>20702746490</v>
      </c>
      <c r="O7" s="9">
        <v>0</v>
      </c>
      <c r="P7" s="9">
        <f>+L7-M7</f>
        <v>49400619</v>
      </c>
      <c r="Q7" s="9">
        <f>+M7-N7</f>
        <v>0</v>
      </c>
      <c r="R7" s="8">
        <f>+L7/J7</f>
        <v>0.38995334402540544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9">
        <v>19454000000</v>
      </c>
      <c r="G8" s="4">
        <v>0</v>
      </c>
      <c r="H8" s="4">
        <v>0</v>
      </c>
      <c r="I8" s="23">
        <v>0</v>
      </c>
      <c r="J8" s="24">
        <f t="shared" si="0"/>
        <v>19454000000</v>
      </c>
      <c r="K8" s="24">
        <f>+J8-L8</f>
        <v>11465520509</v>
      </c>
      <c r="L8" s="24">
        <v>7988479491</v>
      </c>
      <c r="M8" s="24">
        <v>7988479491</v>
      </c>
      <c r="N8" s="24">
        <v>7765609849</v>
      </c>
      <c r="O8" s="9">
        <v>0</v>
      </c>
      <c r="P8" s="9">
        <f>+L8-M8</f>
        <v>0</v>
      </c>
      <c r="Q8" s="9">
        <f>+M8-N8</f>
        <v>222869642</v>
      </c>
      <c r="R8" s="8">
        <f>+L8/J8</f>
        <v>0.41063429068572016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9">
        <v>4182000000</v>
      </c>
      <c r="G9" s="4">
        <v>0</v>
      </c>
      <c r="H9" s="4">
        <v>0</v>
      </c>
      <c r="I9" s="23">
        <v>0</v>
      </c>
      <c r="J9" s="24">
        <f t="shared" si="0"/>
        <v>4182000000</v>
      </c>
      <c r="K9" s="24">
        <f t="shared" ref="K9:K20" si="1">+J9-L9</f>
        <v>2313627079</v>
      </c>
      <c r="L9" s="24">
        <v>1868372921</v>
      </c>
      <c r="M9" s="24">
        <v>1852831789</v>
      </c>
      <c r="N9" s="24">
        <v>1852831789</v>
      </c>
      <c r="O9" s="9">
        <v>0</v>
      </c>
      <c r="P9" s="9">
        <f t="shared" ref="P9:P20" si="2">+L9-M9</f>
        <v>15541132</v>
      </c>
      <c r="Q9" s="9">
        <f t="shared" ref="Q9:Q20" si="3">+M9-N9</f>
        <v>0</v>
      </c>
      <c r="R9" s="8">
        <f>+L9/J9</f>
        <v>0.4467654043519847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9">
        <v>14693000000</v>
      </c>
      <c r="G10" s="4">
        <v>0</v>
      </c>
      <c r="H10" s="4">
        <v>0</v>
      </c>
      <c r="I10" s="23">
        <v>0</v>
      </c>
      <c r="J10" s="24">
        <f t="shared" si="0"/>
        <v>14693000000</v>
      </c>
      <c r="K10" s="24">
        <f t="shared" si="1"/>
        <v>9541100537</v>
      </c>
      <c r="L10" s="24">
        <v>5151899463</v>
      </c>
      <c r="M10" s="24">
        <v>5149563341</v>
      </c>
      <c r="N10" s="24">
        <v>5149563341</v>
      </c>
      <c r="O10" s="9">
        <v>0</v>
      </c>
      <c r="P10" s="9">
        <f t="shared" si="2"/>
        <v>2336122</v>
      </c>
      <c r="Q10" s="9">
        <f t="shared" si="3"/>
        <v>0</v>
      </c>
      <c r="R10" s="8">
        <f t="shared" ref="R9:R20" si="4">+L10/J10</f>
        <v>0.35063632090110936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9">
        <v>5343000000</v>
      </c>
      <c r="G11" s="4">
        <v>0</v>
      </c>
      <c r="H11" s="4">
        <v>0</v>
      </c>
      <c r="I11" s="23">
        <v>0</v>
      </c>
      <c r="J11" s="24">
        <f t="shared" si="0"/>
        <v>5343000000</v>
      </c>
      <c r="K11" s="24">
        <f t="shared" si="1"/>
        <v>3226134353</v>
      </c>
      <c r="L11" s="24">
        <v>2116865647</v>
      </c>
      <c r="M11" s="24">
        <v>2116865647</v>
      </c>
      <c r="N11" s="24">
        <v>2116865647</v>
      </c>
      <c r="O11" s="9">
        <v>0</v>
      </c>
      <c r="P11" s="9">
        <f t="shared" si="2"/>
        <v>0</v>
      </c>
      <c r="Q11" s="9">
        <f t="shared" si="3"/>
        <v>0</v>
      </c>
      <c r="R11" s="8">
        <f t="shared" si="4"/>
        <v>0.39619420681265205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9">
        <v>925000000</v>
      </c>
      <c r="G12" s="4">
        <v>0</v>
      </c>
      <c r="H12" s="4">
        <v>0</v>
      </c>
      <c r="I12" s="23">
        <v>0</v>
      </c>
      <c r="J12" s="24">
        <f t="shared" si="0"/>
        <v>925000000</v>
      </c>
      <c r="K12" s="24">
        <f t="shared" si="1"/>
        <v>452176075</v>
      </c>
      <c r="L12" s="24">
        <v>472823925</v>
      </c>
      <c r="M12" s="24">
        <v>471921918</v>
      </c>
      <c r="N12" s="24">
        <v>471921918</v>
      </c>
      <c r="O12" s="9">
        <v>0</v>
      </c>
      <c r="P12" s="9">
        <f t="shared" si="2"/>
        <v>902007</v>
      </c>
      <c r="Q12" s="9">
        <f t="shared" si="3"/>
        <v>0</v>
      </c>
      <c r="R12" s="8">
        <f t="shared" si="4"/>
        <v>0.51116099999999998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20">
        <v>83380000000</v>
      </c>
      <c r="G13" s="4">
        <v>0</v>
      </c>
      <c r="H13" s="4">
        <v>0</v>
      </c>
      <c r="I13" s="23">
        <v>0</v>
      </c>
      <c r="J13" s="24">
        <f t="shared" si="0"/>
        <v>83380000000</v>
      </c>
      <c r="K13" s="24">
        <f t="shared" si="1"/>
        <v>23058407306.919998</v>
      </c>
      <c r="L13" s="24">
        <v>60321592693.080002</v>
      </c>
      <c r="M13" s="24">
        <v>29283117165.259998</v>
      </c>
      <c r="N13" s="24">
        <v>29281242076.259998</v>
      </c>
      <c r="O13" s="9">
        <v>0</v>
      </c>
      <c r="P13" s="9">
        <f>+L13-M13</f>
        <v>31038475527.820004</v>
      </c>
      <c r="Q13" s="9">
        <f t="shared" si="3"/>
        <v>1875089</v>
      </c>
      <c r="R13" s="8">
        <f t="shared" si="4"/>
        <v>0.72345397808923007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20">
        <v>21000000</v>
      </c>
      <c r="G14" s="4">
        <v>0</v>
      </c>
      <c r="H14" s="4">
        <v>0</v>
      </c>
      <c r="I14" s="23">
        <v>0</v>
      </c>
      <c r="J14" s="24">
        <f t="shared" si="0"/>
        <v>21000000</v>
      </c>
      <c r="K14" s="24">
        <f>+J14-L14</f>
        <v>0</v>
      </c>
      <c r="L14" s="24">
        <v>21000000</v>
      </c>
      <c r="M14" s="24">
        <v>19766300</v>
      </c>
      <c r="N14" s="24">
        <v>19766300</v>
      </c>
      <c r="O14" s="9">
        <v>0</v>
      </c>
      <c r="P14" s="9">
        <f t="shared" si="2"/>
        <v>1233700</v>
      </c>
      <c r="Q14" s="9">
        <f t="shared" si="3"/>
        <v>0</v>
      </c>
      <c r="R14" s="8">
        <f t="shared" si="4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20">
        <v>5773000000</v>
      </c>
      <c r="G15" s="4">
        <v>0</v>
      </c>
      <c r="H15" s="4">
        <v>0</v>
      </c>
      <c r="I15" s="23">
        <v>5773000000</v>
      </c>
      <c r="J15" s="24">
        <f>+F15+G15-H15-I15</f>
        <v>0</v>
      </c>
      <c r="K15" s="24">
        <f t="shared" si="1"/>
        <v>0</v>
      </c>
      <c r="L15" s="24">
        <v>0</v>
      </c>
      <c r="M15" s="24">
        <v>0</v>
      </c>
      <c r="N15" s="24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20">
        <v>431000000</v>
      </c>
      <c r="G16" s="4">
        <v>0</v>
      </c>
      <c r="H16" s="4">
        <v>0</v>
      </c>
      <c r="I16" s="23">
        <v>0</v>
      </c>
      <c r="J16" s="24">
        <f t="shared" si="0"/>
        <v>431000000</v>
      </c>
      <c r="K16" s="24">
        <f t="shared" si="1"/>
        <v>136944934</v>
      </c>
      <c r="L16" s="24">
        <v>294055066</v>
      </c>
      <c r="M16" s="24">
        <v>231637252</v>
      </c>
      <c r="N16" s="24">
        <v>231637252</v>
      </c>
      <c r="O16" s="9">
        <v>0</v>
      </c>
      <c r="P16" s="9">
        <f t="shared" si="2"/>
        <v>62417814</v>
      </c>
      <c r="Q16" s="9">
        <f t="shared" si="3"/>
        <v>0</v>
      </c>
      <c r="R16" s="8">
        <f t="shared" si="4"/>
        <v>0.68226233410672854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20">
        <v>11990000000</v>
      </c>
      <c r="G17" s="4">
        <v>0</v>
      </c>
      <c r="H17" s="4">
        <v>0</v>
      </c>
      <c r="I17" s="23">
        <v>0</v>
      </c>
      <c r="J17" s="24">
        <f t="shared" si="0"/>
        <v>11990000000</v>
      </c>
      <c r="K17" s="24">
        <f t="shared" si="1"/>
        <v>9198158717.6300011</v>
      </c>
      <c r="L17" s="24">
        <v>2791841282.3699999</v>
      </c>
      <c r="M17" s="24">
        <v>2242865290.4899998</v>
      </c>
      <c r="N17" s="24">
        <v>2221551500.6300001</v>
      </c>
      <c r="O17" s="9">
        <v>0</v>
      </c>
      <c r="P17" s="9">
        <f t="shared" si="2"/>
        <v>548975991.88000011</v>
      </c>
      <c r="Q17" s="9">
        <f t="shared" si="3"/>
        <v>21313789.859999657</v>
      </c>
      <c r="R17" s="8">
        <f t="shared" si="4"/>
        <v>0.23284747976396997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20">
        <v>11000000</v>
      </c>
      <c r="G18" s="4">
        <v>0</v>
      </c>
      <c r="H18" s="4">
        <v>0</v>
      </c>
      <c r="I18" s="23">
        <v>0</v>
      </c>
      <c r="J18" s="24">
        <f t="shared" si="0"/>
        <v>11000000</v>
      </c>
      <c r="K18" s="24">
        <f>+J18-L18</f>
        <v>1234806</v>
      </c>
      <c r="L18" s="24">
        <v>9765194</v>
      </c>
      <c r="M18" s="24">
        <v>9765194</v>
      </c>
      <c r="N18" s="24">
        <v>9765194</v>
      </c>
      <c r="O18" s="9">
        <v>0</v>
      </c>
      <c r="P18" s="9">
        <f t="shared" si="2"/>
        <v>0</v>
      </c>
      <c r="Q18" s="9">
        <f t="shared" si="3"/>
        <v>0</v>
      </c>
      <c r="R18" s="8">
        <f t="shared" si="4"/>
        <v>0.88774490909090908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65</v>
      </c>
      <c r="F19" s="20">
        <v>9225000000</v>
      </c>
      <c r="G19" s="4">
        <v>0</v>
      </c>
      <c r="H19" s="4">
        <v>0</v>
      </c>
      <c r="I19" s="23">
        <v>0</v>
      </c>
      <c r="J19" s="24">
        <f t="shared" si="0"/>
        <v>9225000000</v>
      </c>
      <c r="K19" s="24">
        <f t="shared" si="1"/>
        <v>9225000000</v>
      </c>
      <c r="L19" s="24">
        <v>0</v>
      </c>
      <c r="M19" s="24">
        <v>0</v>
      </c>
      <c r="N19" s="24">
        <v>0</v>
      </c>
      <c r="O19" s="9">
        <v>0</v>
      </c>
      <c r="P19" s="9">
        <f t="shared" si="2"/>
        <v>0</v>
      </c>
      <c r="Q19" s="9">
        <f t="shared" si="3"/>
        <v>0</v>
      </c>
      <c r="R19" s="8">
        <f t="shared" si="4"/>
        <v>0</v>
      </c>
    </row>
    <row r="20" spans="1:18" ht="23.25" customHeight="1" thickBot="1" x14ac:dyDescent="0.3">
      <c r="A20" s="6" t="s">
        <v>45</v>
      </c>
      <c r="B20" s="12" t="s">
        <v>2</v>
      </c>
      <c r="C20" s="12" t="s">
        <v>61</v>
      </c>
      <c r="D20" s="11" t="s">
        <v>1</v>
      </c>
      <c r="E20" s="5" t="s">
        <v>51</v>
      </c>
      <c r="F20" s="20">
        <v>7888655374</v>
      </c>
      <c r="G20" s="4">
        <v>0</v>
      </c>
      <c r="H20" s="4">
        <v>0</v>
      </c>
      <c r="I20" s="23">
        <v>0</v>
      </c>
      <c r="J20" s="24">
        <f t="shared" si="0"/>
        <v>7888655374</v>
      </c>
      <c r="K20" s="24">
        <f t="shared" si="1"/>
        <v>2052903117.2399998</v>
      </c>
      <c r="L20" s="24">
        <v>5835752256.7600002</v>
      </c>
      <c r="M20" s="24">
        <v>3207672215.6500001</v>
      </c>
      <c r="N20" s="24">
        <v>3207672215.6500001</v>
      </c>
      <c r="O20" s="9">
        <v>0</v>
      </c>
      <c r="P20" s="9">
        <f t="shared" si="2"/>
        <v>2628080041.1100001</v>
      </c>
      <c r="Q20" s="9">
        <f t="shared" si="3"/>
        <v>0</v>
      </c>
      <c r="R20" s="8">
        <f t="shared" si="4"/>
        <v>0.7397651412170817</v>
      </c>
    </row>
    <row r="21" spans="1:18" ht="15" customHeight="1" thickBot="1" x14ac:dyDescent="0.3">
      <c r="A21" s="26" t="s">
        <v>0</v>
      </c>
      <c r="B21" s="27"/>
      <c r="C21" s="27"/>
      <c r="D21" s="27"/>
      <c r="E21" s="28"/>
      <c r="F21" s="3">
        <f t="shared" ref="F21:Q21" si="5">SUM(F7:F20)</f>
        <v>216533655374</v>
      </c>
      <c r="G21" s="3">
        <f t="shared" si="5"/>
        <v>0</v>
      </c>
      <c r="H21" s="3">
        <f t="shared" si="5"/>
        <v>0</v>
      </c>
      <c r="I21" s="3">
        <f t="shared" si="5"/>
        <v>5773000000</v>
      </c>
      <c r="J21" s="3">
        <f t="shared" si="5"/>
        <v>210760655374</v>
      </c>
      <c r="K21" s="3">
        <f t="shared" si="5"/>
        <v>103136060325.79001</v>
      </c>
      <c r="L21" s="3">
        <f t="shared" si="5"/>
        <v>107624595048.20999</v>
      </c>
      <c r="M21" s="3">
        <f t="shared" si="5"/>
        <v>73277232093.399994</v>
      </c>
      <c r="N21" s="3">
        <f t="shared" si="5"/>
        <v>73031173572.539993</v>
      </c>
      <c r="O21" s="3">
        <f t="shared" si="5"/>
        <v>0</v>
      </c>
      <c r="P21" s="3">
        <f t="shared" si="5"/>
        <v>34347362954.810005</v>
      </c>
      <c r="Q21" s="3">
        <f t="shared" si="5"/>
        <v>246058520.85999966</v>
      </c>
      <c r="R21" s="2">
        <f>+L21/J21</f>
        <v>0.51064841707399078</v>
      </c>
    </row>
    <row r="22" spans="1:18" x14ac:dyDescent="0.25">
      <c r="L22" s="7"/>
      <c r="N22" s="7"/>
    </row>
    <row r="23" spans="1:18" x14ac:dyDescent="0.25">
      <c r="L23" s="25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H6:R6 C7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</cp:lastModifiedBy>
  <cp:lastPrinted>2018-05-03T14:43:44Z</cp:lastPrinted>
  <dcterms:created xsi:type="dcterms:W3CDTF">2018-01-23T20:49:19Z</dcterms:created>
  <dcterms:modified xsi:type="dcterms:W3CDTF">2022-06-06T15:01:00Z</dcterms:modified>
</cp:coreProperties>
</file>