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440" windowHeight="9015"/>
  </bookViews>
  <sheets>
    <sheet name="JUNIO" sheetId="1" r:id="rId1"/>
  </sheets>
  <calcPr calcId="145621"/>
</workbook>
</file>

<file path=xl/calcChain.xml><?xml version="1.0" encoding="utf-8"?>
<calcChain xmlns="http://schemas.openxmlformats.org/spreadsheetml/2006/main">
  <c r="M18" i="1" l="1"/>
  <c r="P8" i="1" l="1"/>
  <c r="P7" i="1"/>
  <c r="J7" i="1" l="1"/>
  <c r="K7" i="1" s="1"/>
  <c r="Q7" i="1"/>
  <c r="J8" i="1"/>
  <c r="Q8" i="1"/>
  <c r="J9" i="1"/>
  <c r="K9" i="1" s="1"/>
  <c r="P9" i="1"/>
  <c r="Q9" i="1"/>
  <c r="J10" i="1"/>
  <c r="K10" i="1" s="1"/>
  <c r="P10" i="1"/>
  <c r="Q10" i="1"/>
  <c r="J11" i="1"/>
  <c r="K11" i="1" s="1"/>
  <c r="P11" i="1"/>
  <c r="Q11" i="1"/>
  <c r="J12" i="1"/>
  <c r="K12" i="1" s="1"/>
  <c r="P12" i="1"/>
  <c r="Q12" i="1"/>
  <c r="J13" i="1"/>
  <c r="K13" i="1" s="1"/>
  <c r="P13" i="1"/>
  <c r="Q13" i="1"/>
  <c r="J14" i="1"/>
  <c r="K14" i="1" s="1"/>
  <c r="P14" i="1"/>
  <c r="Q14" i="1"/>
  <c r="J15" i="1"/>
  <c r="K15" i="1" s="1"/>
  <c r="P15" i="1"/>
  <c r="Q15" i="1"/>
  <c r="J16" i="1"/>
  <c r="K16" i="1" s="1"/>
  <c r="P16" i="1"/>
  <c r="Q16" i="1"/>
  <c r="J17" i="1"/>
  <c r="K17" i="1" s="1"/>
  <c r="P17" i="1"/>
  <c r="Q17" i="1"/>
  <c r="F18" i="1"/>
  <c r="G18" i="1"/>
  <c r="H18" i="1"/>
  <c r="I18" i="1"/>
  <c r="L18" i="1"/>
  <c r="N18" i="1"/>
  <c r="O18" i="1"/>
  <c r="R15" i="1" l="1"/>
  <c r="R10" i="1"/>
  <c r="R9" i="1"/>
  <c r="R7" i="1"/>
  <c r="R14" i="1"/>
  <c r="R11" i="1"/>
  <c r="R17" i="1"/>
  <c r="R16" i="1"/>
  <c r="J18" i="1"/>
  <c r="R18" i="1" s="1"/>
  <c r="R13" i="1"/>
  <c r="Q18" i="1"/>
  <c r="P18" i="1"/>
  <c r="R12" i="1"/>
  <c r="R8" i="1"/>
  <c r="K8" i="1"/>
  <c r="K18" i="1" s="1"/>
</calcChain>
</file>

<file path=xl/sharedStrings.xml><?xml version="1.0" encoding="utf-8"?>
<sst xmlns="http://schemas.openxmlformats.org/spreadsheetml/2006/main" count="90" uniqueCount="61">
  <si>
    <t>TOTALES</t>
  </si>
  <si>
    <t>DOTACION DE LA INFRAESTRUCTURA TECNOLOGICA EN INFORMATICA Y COMUNICACIONES DE ULTIMA GENERACION</t>
  </si>
  <si>
    <t>CSF</t>
  </si>
  <si>
    <t>Nación</t>
  </si>
  <si>
    <t>SENTENCIAS Y CONCILIACIONES</t>
  </si>
  <si>
    <t>10</t>
  </si>
  <si>
    <t>A-3-6-1-1</t>
  </si>
  <si>
    <t>ORGANIZACION IBEROAMERICANA DE SEGURIDAD SOCIAL OISS (LEY 65 / 1981).</t>
  </si>
  <si>
    <t>A-3-4-1-82</t>
  </si>
  <si>
    <t>ADQUISICION DE BIENES Y SERVICIOS</t>
  </si>
  <si>
    <t>A-2-0-4</t>
  </si>
  <si>
    <t>IMPUESTOS Y MULTAS</t>
  </si>
  <si>
    <t>A-2-0-3</t>
  </si>
  <si>
    <t>CONTRIBUCIONES INHERENTES A LA NOMINA SECTOR PRIVADO Y PUBLICO</t>
  </si>
  <si>
    <t>A-1-0-5</t>
  </si>
  <si>
    <t>SERVICIOS PERSONALES INDIRECTOS</t>
  </si>
  <si>
    <t>A-1-0-2</t>
  </si>
  <si>
    <t>HORAS EXTRAS, DIAS FESTIVOS E INDEMNIZACION POR VACACIONES</t>
  </si>
  <si>
    <t>A-1-0-1-9</t>
  </si>
  <si>
    <t>OTROS</t>
  </si>
  <si>
    <t>A-1-0-1-5</t>
  </si>
  <si>
    <t>PRIMA TECNICA</t>
  </si>
  <si>
    <t>A-1-0-1-4</t>
  </si>
  <si>
    <t>SUELDOS DE PERSONAL DE NOMINA</t>
  </si>
  <si>
    <t>A-1-0-1-1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</si>
  <si>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</si>
  <si>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</si>
  <si>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</si>
  <si>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</si>
  <si>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</si>
  <si>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</si>
  <si>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</si>
  <si>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</si>
  <si>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</si>
  <si>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</si>
  <si>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</si>
  <si>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</si>
  <si>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</si>
  <si>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</si>
  <si>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</si>
  <si>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</si>
  <si>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</si>
  <si>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</si>
  <si>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</si>
  <si>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</si>
  <si>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</si>
  <si>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</si>
  <si>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APLAZAMIENTOS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</si>
  <si>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</si>
  <si>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</si>
  <si>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</si>
  <si>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</si>
  <si>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</si>
  <si>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</si>
  <si>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</si>
  <si>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</si>
  <si>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</si>
  <si>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</si>
  <si>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</si>
  <si>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C-1399-1000-1</t>
  </si>
  <si>
    <t>PERÍODO: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</si>
</sst>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8"/>
      <color rgb="FF00000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44" fontId="3" fillId="0" borderId="1" xfId="1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10" fontId="2" fillId="0" borderId="4" xfId="2" applyNumberFormat="1" applyFont="1" applyBorder="1" applyAlignment="1">
      <alignment horizontal="center" vertical="center"/>
    </xf>
    <xf numFmtId="3" fontId="2" fillId="0" borderId="5" xfId="1" applyNumberFormat="1" applyFont="1" applyBorder="1" applyAlignment="1">
      <alignment horizontal="center" vertical="center"/>
    </xf>
    <xf numFmtId="3" fontId="5" fillId="0" borderId="5" xfId="3" applyNumberFormat="1" applyFont="1" applyFill="1" applyBorder="1" applyAlignment="1">
      <alignment horizontal="right" vertical="center" wrapText="1" readingOrder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0" fontId="2" fillId="0" borderId="5" xfId="2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10" xfId="2" applyNumberFormat="1" applyFont="1" applyBorder="1" applyAlignment="1">
      <alignment horizontal="center" vertical="center"/>
    </xf>
    <xf numFmtId="3" fontId="2" fillId="0" borderId="10" xfId="1" applyNumberFormat="1" applyFont="1" applyBorder="1" applyAlignment="1">
      <alignment horizontal="center" vertical="center"/>
    </xf>
    <xf numFmtId="3" fontId="5" fillId="0" borderId="10" xfId="3" applyNumberFormat="1" applyFont="1" applyFill="1" applyBorder="1" applyAlignment="1">
      <alignment horizontal="right" vertical="center" wrapText="1" readingOrder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2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/>
    <cellStyle name="Normal 2" xfId="5"/>
    <cellStyle name="Normal 2 2" xfId="3"/>
    <cellStyle name="Normal 2_Enero 2014" xfId="6"/>
    <cellStyle name="Normal 3" xfId="7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zoomScaleNormal="100" workbookViewId="0">
      <selection activeCell="E13" sqref="E13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34.7109375" style="1" customWidth="1"/>
    <col min="6" max="6" width="16.140625" style="1" customWidth="1"/>
    <col min="7" max="7" width="15.140625" style="1" customWidth="1"/>
    <col min="8" max="8" width="13" style="1" customWidth="1"/>
    <col min="9" max="9" width="15.5703125" style="1" customWidth="1"/>
    <col min="10" max="17" width="16.140625" style="1" customWidth="1"/>
    <col min="18" max="18" width="14.5703125" style="1" customWidth="1"/>
    <col min="19" max="16384" width="11.42578125" style="1"/>
  </cols>
  <sheetData>
    <row r="1" spans="1:20" x14ac:dyDescent="0.25">
      <c r="A1" s="33" t="s">
        <v>58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20" x14ac:dyDescent="0.25">
      <c r="A2" s="35" t="s">
        <v>57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20" x14ac:dyDescent="0.25">
      <c r="A3" s="35" t="s">
        <v>56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20" ht="13.5" thickBot="1" x14ac:dyDescent="0.3">
      <c r="A4" s="37" t="s">
        <v>60</v>
      </c>
      <c r="B4" s="38"/>
      <c r="C4" s="38"/>
      <c r="D4" s="38"/>
      <c r="E4" s="38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20" ht="25.5" x14ac:dyDescent="0.25">
      <c r="A5" s="39" t="s">
        <v>55</v>
      </c>
      <c r="B5" s="41" t="s">
        <v>54</v>
      </c>
      <c r="C5" s="41" t="s">
        <v>53</v>
      </c>
      <c r="D5" s="43" t="s">
        <v>52</v>
      </c>
      <c r="E5" s="41" t="s">
        <v>51</v>
      </c>
      <c r="F5" s="31" t="s">
        <v>50</v>
      </c>
      <c r="G5" s="31" t="s">
        <v>49</v>
      </c>
      <c r="H5" s="31" t="s">
        <v>48</v>
      </c>
      <c r="I5" s="31" t="s">
        <v>47</v>
      </c>
      <c r="J5" s="31" t="s">
        <v>46</v>
      </c>
      <c r="K5" s="31" t="s">
        <v>45</v>
      </c>
      <c r="L5" s="31" t="s">
        <v>44</v>
      </c>
      <c r="M5" s="31" t="s">
        <v>43</v>
      </c>
      <c r="N5" s="31" t="s">
        <v>42</v>
      </c>
      <c r="O5" s="31" t="s">
        <v>41</v>
      </c>
      <c r="P5" s="31" t="s">
        <v>40</v>
      </c>
      <c r="Q5" s="31" t="s">
        <v>39</v>
      </c>
      <c r="R5" s="30" t="s">
        <v>38</v>
      </c>
    </row>
    <row r="6" spans="1:20" ht="15.75" customHeight="1" thickBot="1" x14ac:dyDescent="0.3">
      <c r="A6" s="40"/>
      <c r="B6" s="42"/>
      <c r="C6" s="42"/>
      <c r="D6" s="44"/>
      <c r="E6" s="42"/>
      <c r="F6" s="29" t="s">
        <v>37</v>
      </c>
      <c r="G6" s="29" t="s">
        <v>36</v>
      </c>
      <c r="H6" s="29" t="s">
        <v>35</v>
      </c>
      <c r="I6" s="29" t="s">
        <v>34</v>
      </c>
      <c r="J6" s="29" t="s">
        <v>33</v>
      </c>
      <c r="K6" s="29" t="s">
        <v>32</v>
      </c>
      <c r="L6" s="29" t="s">
        <v>31</v>
      </c>
      <c r="M6" s="29" t="s">
        <v>30</v>
      </c>
      <c r="N6" s="29" t="s">
        <v>29</v>
      </c>
      <c r="O6" s="29" t="s">
        <v>28</v>
      </c>
      <c r="P6" s="29" t="s">
        <v>27</v>
      </c>
      <c r="Q6" s="29" t="s">
        <v>26</v>
      </c>
      <c r="R6" s="28" t="s">
        <v>25</v>
      </c>
    </row>
    <row r="7" spans="1:20" ht="14.1" customHeight="1" x14ac:dyDescent="0.25">
      <c r="A7" s="27" t="s">
        <v>24</v>
      </c>
      <c r="B7" s="26" t="s">
        <v>3</v>
      </c>
      <c r="C7" s="26" t="s">
        <v>5</v>
      </c>
      <c r="D7" s="25" t="s">
        <v>2</v>
      </c>
      <c r="E7" s="24" t="s">
        <v>23</v>
      </c>
      <c r="F7" s="23">
        <v>48226566000</v>
      </c>
      <c r="G7" s="9">
        <v>0</v>
      </c>
      <c r="H7" s="9">
        <v>0</v>
      </c>
      <c r="I7" s="9">
        <v>0</v>
      </c>
      <c r="J7" s="22">
        <f t="shared" ref="J7:J17" si="0">+F7+G7-H7-I7</f>
        <v>48226566000</v>
      </c>
      <c r="K7" s="22">
        <f>+J7-L7</f>
        <v>19130584818</v>
      </c>
      <c r="L7" s="22">
        <v>29095981182</v>
      </c>
      <c r="M7" s="22">
        <v>29007608140</v>
      </c>
      <c r="N7" s="22">
        <v>29002384645</v>
      </c>
      <c r="O7" s="22">
        <v>2478189</v>
      </c>
      <c r="P7" s="22">
        <f>+L7-M7</f>
        <v>88373042</v>
      </c>
      <c r="Q7" s="22">
        <f t="shared" ref="Q7:Q17" si="1">+M7-N7</f>
        <v>5223495</v>
      </c>
      <c r="R7" s="21">
        <f t="shared" ref="R7:R18" si="2">+L7/J7</f>
        <v>0.60331853572157723</v>
      </c>
    </row>
    <row r="8" spans="1:20" ht="14.1" customHeight="1" x14ac:dyDescent="0.25">
      <c r="A8" s="19" t="s">
        <v>22</v>
      </c>
      <c r="B8" s="18" t="s">
        <v>3</v>
      </c>
      <c r="C8" s="18" t="s">
        <v>5</v>
      </c>
      <c r="D8" s="17" t="s">
        <v>2</v>
      </c>
      <c r="E8" s="16" t="s">
        <v>21</v>
      </c>
      <c r="F8" s="10">
        <v>2092982000</v>
      </c>
      <c r="G8" s="9">
        <v>0</v>
      </c>
      <c r="H8" s="9">
        <v>0</v>
      </c>
      <c r="I8" s="9">
        <v>0</v>
      </c>
      <c r="J8" s="9">
        <f t="shared" si="0"/>
        <v>2092982000</v>
      </c>
      <c r="K8" s="9">
        <f t="shared" ref="K8:K17" si="3">+J8-L8</f>
        <v>959114376</v>
      </c>
      <c r="L8" s="9">
        <v>1133867624</v>
      </c>
      <c r="M8" s="9">
        <v>1133867624</v>
      </c>
      <c r="N8" s="9">
        <v>1133867624</v>
      </c>
      <c r="O8" s="9">
        <v>0</v>
      </c>
      <c r="P8" s="9">
        <f>+L8-M8</f>
        <v>0</v>
      </c>
      <c r="Q8" s="9">
        <f t="shared" si="1"/>
        <v>0</v>
      </c>
      <c r="R8" s="15">
        <f t="shared" si="2"/>
        <v>0.54174743213271781</v>
      </c>
    </row>
    <row r="9" spans="1:20" ht="14.1" customHeight="1" x14ac:dyDescent="0.25">
      <c r="A9" s="19" t="s">
        <v>20</v>
      </c>
      <c r="B9" s="18" t="s">
        <v>3</v>
      </c>
      <c r="C9" s="18" t="s">
        <v>5</v>
      </c>
      <c r="D9" s="17" t="s">
        <v>2</v>
      </c>
      <c r="E9" s="16" t="s">
        <v>19</v>
      </c>
      <c r="F9" s="10">
        <v>12049546000</v>
      </c>
      <c r="G9" s="9">
        <v>0</v>
      </c>
      <c r="H9" s="9">
        <v>58500000</v>
      </c>
      <c r="I9" s="9">
        <v>0</v>
      </c>
      <c r="J9" s="9">
        <f t="shared" si="0"/>
        <v>11991046000</v>
      </c>
      <c r="K9" s="9">
        <f t="shared" si="3"/>
        <v>6874705576</v>
      </c>
      <c r="L9" s="9">
        <v>5116340424</v>
      </c>
      <c r="M9" s="9">
        <v>5076071811</v>
      </c>
      <c r="N9" s="9">
        <v>5076071811</v>
      </c>
      <c r="O9" s="9">
        <v>0</v>
      </c>
      <c r="P9" s="9">
        <f t="shared" ref="P9:P17" si="4">+L9-M9</f>
        <v>40268613</v>
      </c>
      <c r="Q9" s="9">
        <f t="shared" si="1"/>
        <v>0</v>
      </c>
      <c r="R9" s="15">
        <f t="shared" si="2"/>
        <v>0.42668007645037803</v>
      </c>
    </row>
    <row r="10" spans="1:20" ht="25.5" x14ac:dyDescent="0.25">
      <c r="A10" s="19" t="s">
        <v>18</v>
      </c>
      <c r="B10" s="18" t="s">
        <v>3</v>
      </c>
      <c r="C10" s="18" t="s">
        <v>5</v>
      </c>
      <c r="D10" s="17" t="s">
        <v>2</v>
      </c>
      <c r="E10" s="16" t="s">
        <v>17</v>
      </c>
      <c r="F10" s="10">
        <v>11566000</v>
      </c>
      <c r="G10" s="9">
        <v>58500000</v>
      </c>
      <c r="H10" s="9">
        <v>0</v>
      </c>
      <c r="I10" s="9">
        <v>0</v>
      </c>
      <c r="J10" s="9">
        <f t="shared" si="0"/>
        <v>70066000</v>
      </c>
      <c r="K10" s="9">
        <f t="shared" si="3"/>
        <v>854096</v>
      </c>
      <c r="L10" s="9">
        <v>69211904</v>
      </c>
      <c r="M10" s="9">
        <v>69211904</v>
      </c>
      <c r="N10" s="9">
        <v>69211904</v>
      </c>
      <c r="O10" s="9">
        <v>0</v>
      </c>
      <c r="P10" s="9">
        <f t="shared" si="4"/>
        <v>0</v>
      </c>
      <c r="Q10" s="9">
        <f t="shared" si="1"/>
        <v>0</v>
      </c>
      <c r="R10" s="15">
        <f t="shared" si="2"/>
        <v>0.98781012188507977</v>
      </c>
    </row>
    <row r="11" spans="1:20" ht="14.1" customHeight="1" x14ac:dyDescent="0.25">
      <c r="A11" s="19" t="s">
        <v>16</v>
      </c>
      <c r="B11" s="18" t="s">
        <v>3</v>
      </c>
      <c r="C11" s="18" t="s">
        <v>5</v>
      </c>
      <c r="D11" s="17" t="s">
        <v>2</v>
      </c>
      <c r="E11" s="16" t="s">
        <v>15</v>
      </c>
      <c r="F11" s="10">
        <v>35077965000</v>
      </c>
      <c r="G11" s="9">
        <v>0</v>
      </c>
      <c r="H11" s="9">
        <v>0</v>
      </c>
      <c r="I11" s="9">
        <v>0</v>
      </c>
      <c r="J11" s="9">
        <f t="shared" si="0"/>
        <v>35077965000</v>
      </c>
      <c r="K11" s="9">
        <f t="shared" si="3"/>
        <v>3586548254</v>
      </c>
      <c r="L11" s="9">
        <v>31491416746</v>
      </c>
      <c r="M11" s="9">
        <v>17105235745.200001</v>
      </c>
      <c r="N11" s="9">
        <v>16669392535</v>
      </c>
      <c r="O11" s="9">
        <v>0</v>
      </c>
      <c r="P11" s="9">
        <f t="shared" si="4"/>
        <v>14386181000.799999</v>
      </c>
      <c r="Q11" s="9">
        <f t="shared" si="1"/>
        <v>435843210.20000076</v>
      </c>
      <c r="R11" s="15">
        <f t="shared" si="2"/>
        <v>0.89775495089296087</v>
      </c>
      <c r="T11" s="20"/>
    </row>
    <row r="12" spans="1:20" ht="25.5" x14ac:dyDescent="0.25">
      <c r="A12" s="19" t="s">
        <v>14</v>
      </c>
      <c r="B12" s="18" t="s">
        <v>3</v>
      </c>
      <c r="C12" s="18" t="s">
        <v>5</v>
      </c>
      <c r="D12" s="17" t="s">
        <v>2</v>
      </c>
      <c r="E12" s="16" t="s">
        <v>13</v>
      </c>
      <c r="F12" s="10">
        <v>18507092000</v>
      </c>
      <c r="G12" s="9">
        <v>0</v>
      </c>
      <c r="H12" s="9">
        <v>0</v>
      </c>
      <c r="I12" s="9">
        <v>0</v>
      </c>
      <c r="J12" s="9">
        <f t="shared" si="0"/>
        <v>18507092000</v>
      </c>
      <c r="K12" s="9">
        <f t="shared" si="3"/>
        <v>5809402398</v>
      </c>
      <c r="L12" s="9">
        <v>12697689602</v>
      </c>
      <c r="M12" s="9">
        <v>12697582198</v>
      </c>
      <c r="N12" s="9">
        <v>12697582198</v>
      </c>
      <c r="O12" s="9">
        <v>0</v>
      </c>
      <c r="P12" s="9">
        <f t="shared" si="4"/>
        <v>107404</v>
      </c>
      <c r="Q12" s="9">
        <f t="shared" si="1"/>
        <v>0</v>
      </c>
      <c r="R12" s="15">
        <f t="shared" si="2"/>
        <v>0.68609858328904405</v>
      </c>
    </row>
    <row r="13" spans="1:20" ht="14.1" customHeight="1" x14ac:dyDescent="0.25">
      <c r="A13" s="19" t="s">
        <v>12</v>
      </c>
      <c r="B13" s="18" t="s">
        <v>3</v>
      </c>
      <c r="C13" s="18" t="s">
        <v>5</v>
      </c>
      <c r="D13" s="17" t="s">
        <v>2</v>
      </c>
      <c r="E13" s="16" t="s">
        <v>11</v>
      </c>
      <c r="F13" s="10">
        <v>52530000</v>
      </c>
      <c r="G13" s="9">
        <v>0</v>
      </c>
      <c r="H13" s="9">
        <v>3700000</v>
      </c>
      <c r="I13" s="9">
        <v>0</v>
      </c>
      <c r="J13" s="9">
        <f t="shared" si="0"/>
        <v>48830000</v>
      </c>
      <c r="K13" s="9">
        <f t="shared" si="3"/>
        <v>35969589</v>
      </c>
      <c r="L13" s="9">
        <v>12860411</v>
      </c>
      <c r="M13" s="9">
        <v>6798241</v>
      </c>
      <c r="N13" s="9">
        <v>6798241</v>
      </c>
      <c r="O13" s="9">
        <v>0</v>
      </c>
      <c r="P13" s="9">
        <f t="shared" si="4"/>
        <v>6062170</v>
      </c>
      <c r="Q13" s="9">
        <f t="shared" si="1"/>
        <v>0</v>
      </c>
      <c r="R13" s="15">
        <f t="shared" si="2"/>
        <v>0.26337110382961293</v>
      </c>
    </row>
    <row r="14" spans="1:20" ht="14.1" customHeight="1" x14ac:dyDescent="0.25">
      <c r="A14" s="19" t="s">
        <v>10</v>
      </c>
      <c r="B14" s="18" t="s">
        <v>3</v>
      </c>
      <c r="C14" s="18" t="s">
        <v>5</v>
      </c>
      <c r="D14" s="17" t="s">
        <v>2</v>
      </c>
      <c r="E14" s="16" t="s">
        <v>9</v>
      </c>
      <c r="F14" s="10">
        <v>50031790000</v>
      </c>
      <c r="G14" s="9">
        <v>0</v>
      </c>
      <c r="H14" s="9">
        <v>0</v>
      </c>
      <c r="I14" s="9">
        <v>2917000000</v>
      </c>
      <c r="J14" s="9">
        <f t="shared" si="0"/>
        <v>47114790000</v>
      </c>
      <c r="K14" s="9">
        <f t="shared" si="3"/>
        <v>3763980351.0400009</v>
      </c>
      <c r="L14" s="9">
        <v>43350809648.959999</v>
      </c>
      <c r="M14" s="9">
        <v>22959370212.330002</v>
      </c>
      <c r="N14" s="9">
        <v>22958129992.330002</v>
      </c>
      <c r="O14" s="9">
        <v>0</v>
      </c>
      <c r="P14" s="9">
        <f t="shared" si="4"/>
        <v>20391439436.629997</v>
      </c>
      <c r="Q14" s="9">
        <f t="shared" si="1"/>
        <v>1240220</v>
      </c>
      <c r="R14" s="15">
        <f t="shared" si="2"/>
        <v>0.92011042920832287</v>
      </c>
    </row>
    <row r="15" spans="1:20" ht="25.5" customHeight="1" x14ac:dyDescent="0.25">
      <c r="A15" s="19" t="s">
        <v>8</v>
      </c>
      <c r="B15" s="18" t="s">
        <v>3</v>
      </c>
      <c r="C15" s="18" t="s">
        <v>5</v>
      </c>
      <c r="D15" s="17" t="s">
        <v>2</v>
      </c>
      <c r="E15" s="16" t="s">
        <v>7</v>
      </c>
      <c r="F15" s="10">
        <v>11370000</v>
      </c>
      <c r="G15" s="9">
        <v>3700000</v>
      </c>
      <c r="H15" s="9">
        <v>0</v>
      </c>
      <c r="I15" s="9">
        <v>0</v>
      </c>
      <c r="J15" s="9">
        <f t="shared" si="0"/>
        <v>15070000</v>
      </c>
      <c r="K15" s="9">
        <f t="shared" si="3"/>
        <v>949750</v>
      </c>
      <c r="L15" s="9">
        <v>14120250</v>
      </c>
      <c r="M15" s="9">
        <v>14120250</v>
      </c>
      <c r="N15" s="9">
        <v>14120250</v>
      </c>
      <c r="O15" s="9">
        <v>0</v>
      </c>
      <c r="P15" s="9">
        <f t="shared" si="4"/>
        <v>0</v>
      </c>
      <c r="Q15" s="9">
        <f t="shared" si="1"/>
        <v>0</v>
      </c>
      <c r="R15" s="15">
        <f t="shared" si="2"/>
        <v>0.93697743861977434</v>
      </c>
    </row>
    <row r="16" spans="1:20" ht="14.1" customHeight="1" x14ac:dyDescent="0.25">
      <c r="A16" s="19" t="s">
        <v>6</v>
      </c>
      <c r="B16" s="18" t="s">
        <v>3</v>
      </c>
      <c r="C16" s="18" t="s">
        <v>5</v>
      </c>
      <c r="D16" s="17" t="s">
        <v>2</v>
      </c>
      <c r="E16" s="16" t="s">
        <v>4</v>
      </c>
      <c r="F16" s="10">
        <v>7444343000</v>
      </c>
      <c r="G16" s="9">
        <v>0</v>
      </c>
      <c r="H16" s="9">
        <v>0</v>
      </c>
      <c r="I16" s="9">
        <v>0</v>
      </c>
      <c r="J16" s="9">
        <f t="shared" si="0"/>
        <v>7444343000</v>
      </c>
      <c r="K16" s="9">
        <f t="shared" si="3"/>
        <v>3729917.7700004578</v>
      </c>
      <c r="L16" s="9">
        <v>7440613082.2299995</v>
      </c>
      <c r="M16" s="9">
        <v>5009971877.3699999</v>
      </c>
      <c r="N16" s="9">
        <v>4984249389.3599997</v>
      </c>
      <c r="O16" s="9">
        <v>0</v>
      </c>
      <c r="P16" s="9">
        <f t="shared" si="4"/>
        <v>2430641204.8599997</v>
      </c>
      <c r="Q16" s="9">
        <f t="shared" si="1"/>
        <v>25722488.010000229</v>
      </c>
      <c r="R16" s="15">
        <f t="shared" si="2"/>
        <v>0.99949895944208911</v>
      </c>
    </row>
    <row r="17" spans="1:18" ht="39" thickBot="1" x14ac:dyDescent="0.3">
      <c r="A17" s="14" t="s">
        <v>59</v>
      </c>
      <c r="B17" s="13" t="s">
        <v>3</v>
      </c>
      <c r="C17" s="13">
        <v>10</v>
      </c>
      <c r="D17" s="12" t="s">
        <v>2</v>
      </c>
      <c r="E17" s="11" t="s">
        <v>1</v>
      </c>
      <c r="F17" s="10">
        <v>6634041074</v>
      </c>
      <c r="G17" s="9">
        <v>0</v>
      </c>
      <c r="H17" s="9">
        <v>0</v>
      </c>
      <c r="I17" s="9">
        <v>0</v>
      </c>
      <c r="J17" s="9">
        <f t="shared" si="0"/>
        <v>6634041074</v>
      </c>
      <c r="K17" s="9">
        <f t="shared" si="3"/>
        <v>2559358906</v>
      </c>
      <c r="L17" s="9">
        <v>4074682168</v>
      </c>
      <c r="M17" s="9">
        <v>1575532329</v>
      </c>
      <c r="N17" s="9">
        <v>1575532329</v>
      </c>
      <c r="O17" s="9">
        <v>0</v>
      </c>
      <c r="P17" s="9">
        <f t="shared" si="4"/>
        <v>2499149839</v>
      </c>
      <c r="Q17" s="9">
        <f t="shared" si="1"/>
        <v>0</v>
      </c>
      <c r="R17" s="8">
        <f t="shared" si="2"/>
        <v>0.61420816099095499</v>
      </c>
    </row>
    <row r="18" spans="1:18" ht="15" customHeight="1" thickBot="1" x14ac:dyDescent="0.3">
      <c r="A18" s="7"/>
      <c r="B18" s="6"/>
      <c r="C18" s="6"/>
      <c r="D18" s="5"/>
      <c r="E18" s="4" t="s">
        <v>0</v>
      </c>
      <c r="F18" s="3">
        <f t="shared" ref="F18:Q18" si="5">SUM(F7:F17)</f>
        <v>180139791074</v>
      </c>
      <c r="G18" s="3">
        <f t="shared" si="5"/>
        <v>62200000</v>
      </c>
      <c r="H18" s="3">
        <f t="shared" si="5"/>
        <v>62200000</v>
      </c>
      <c r="I18" s="3">
        <f t="shared" si="5"/>
        <v>2917000000</v>
      </c>
      <c r="J18" s="3">
        <f t="shared" si="5"/>
        <v>177222791074</v>
      </c>
      <c r="K18" s="3">
        <f t="shared" si="5"/>
        <v>42725198031.809998</v>
      </c>
      <c r="L18" s="3">
        <f t="shared" si="5"/>
        <v>134497593042.18999</v>
      </c>
      <c r="M18" s="3">
        <f>SUM(M7:M17)</f>
        <v>94655370331.899994</v>
      </c>
      <c r="N18" s="3">
        <f t="shared" si="5"/>
        <v>94187340918.690002</v>
      </c>
      <c r="O18" s="3">
        <f t="shared" si="5"/>
        <v>2478189</v>
      </c>
      <c r="P18" s="3">
        <f t="shared" si="5"/>
        <v>39842222710.289993</v>
      </c>
      <c r="Q18" s="3">
        <f t="shared" si="5"/>
        <v>468029413.21000099</v>
      </c>
      <c r="R18" s="2">
        <f t="shared" si="2"/>
        <v>0.75891815170674093</v>
      </c>
    </row>
  </sheetData>
  <mergeCells count="9"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2019-05-06T15:14:29Z</dcterms:modified>
</cp:coreProperties>
</file>