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0\INFORMES\11. Noviembre\"/>
    </mc:Choice>
  </mc:AlternateContent>
  <xr:revisionPtr revIDLastSave="0" documentId="14_{FAB17B5D-E2E4-4756-A652-190149FE2D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VIEM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P7" i="1"/>
  <c r="J8" i="1"/>
  <c r="K8" i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J21" i="1"/>
  <c r="K21" i="1" s="1"/>
  <c r="P2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U11" i="2" l="1"/>
  <c r="N13" i="2"/>
  <c r="W11" i="2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Q7" i="1" l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<sst xmlns="http://schemas.openxmlformats.org/spreadsheetml/2006/main" count="151" uniqueCount="84">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</sst>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G9" zoomScaleNormal="100" workbookViewId="0">
      <selection activeCell="O21" sqref="O2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4159154545</v>
      </c>
      <c r="L7" s="9">
        <v>47102845455</v>
      </c>
      <c r="M7" s="9">
        <v>47102845455</v>
      </c>
      <c r="N7" s="9">
        <v>47102845455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2" si="2">+L7/J7</f>
        <v>0.91886476249463545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2745102085</v>
      </c>
      <c r="L8" s="9">
        <v>15849897915</v>
      </c>
      <c r="M8" s="9">
        <v>15849897915</v>
      </c>
      <c r="N8" s="9">
        <v>15849897915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0.85237418203818227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1059640371</v>
      </c>
      <c r="L9" s="9">
        <v>3665359629</v>
      </c>
      <c r="M9" s="9">
        <v>3665359629</v>
      </c>
      <c r="N9" s="9">
        <v>3665359629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0.77573748761904759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1017583471</v>
      </c>
      <c r="L10" s="9">
        <v>12682416529</v>
      </c>
      <c r="M10" s="9">
        <v>12682416529</v>
      </c>
      <c r="N10" s="9">
        <v>12682416529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0.92572383423357663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809747381</v>
      </c>
      <c r="L11" s="9">
        <v>4367252619</v>
      </c>
      <c r="M11" s="9">
        <v>4367252619</v>
      </c>
      <c r="N11" s="9">
        <v>4367252619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0.84358752540081128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112634101</v>
      </c>
      <c r="L12" s="9">
        <v>825365899</v>
      </c>
      <c r="M12" s="9">
        <v>825365899</v>
      </c>
      <c r="N12" s="9">
        <v>825365899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0.87992100106609805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3000000</v>
      </c>
      <c r="I13" s="41">
        <v>0</v>
      </c>
      <c r="J13" s="9">
        <f t="shared" si="0"/>
        <v>83377000000</v>
      </c>
      <c r="K13" s="9">
        <f t="shared" si="3"/>
        <v>1128624342.4700012</v>
      </c>
      <c r="L13" s="9">
        <v>82248375657.529999</v>
      </c>
      <c r="M13" s="9">
        <v>66702885816.510002</v>
      </c>
      <c r="N13" s="9">
        <v>66702885816.510002</v>
      </c>
      <c r="O13" s="9">
        <v>0</v>
      </c>
      <c r="P13" s="9">
        <f t="shared" si="4"/>
        <v>15545489841.019997</v>
      </c>
      <c r="Q13" s="9">
        <f t="shared" si="1"/>
        <v>0</v>
      </c>
      <c r="R13" s="8">
        <f t="shared" si="2"/>
        <v>0.98646360096345509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3000000</v>
      </c>
      <c r="H14" s="4">
        <v>0</v>
      </c>
      <c r="I14" s="41">
        <v>0</v>
      </c>
      <c r="J14" s="9">
        <f t="shared" si="0"/>
        <v>19500000</v>
      </c>
      <c r="K14" s="9">
        <f t="shared" si="3"/>
        <v>0</v>
      </c>
      <c r="L14" s="9">
        <v>19500000</v>
      </c>
      <c r="M14" s="9">
        <v>19188950</v>
      </c>
      <c r="N14" s="9">
        <v>19188950</v>
      </c>
      <c r="O14" s="9">
        <v>0</v>
      </c>
      <c r="P14" s="9">
        <f t="shared" si="4"/>
        <v>311050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6770000000</v>
      </c>
      <c r="I15" s="41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34428646</v>
      </c>
      <c r="L16" s="9">
        <v>377571354</v>
      </c>
      <c r="M16" s="9">
        <v>321986543</v>
      </c>
      <c r="N16" s="9">
        <v>321986543</v>
      </c>
      <c r="O16" s="9">
        <v>0</v>
      </c>
      <c r="P16" s="9">
        <f t="shared" si="4"/>
        <v>55584811</v>
      </c>
      <c r="Q16" s="9">
        <f t="shared" si="1"/>
        <v>0</v>
      </c>
      <c r="R16" s="8">
        <f t="shared" si="2"/>
        <v>0.91643532524271842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6770000000</v>
      </c>
      <c r="H17" s="4">
        <v>0</v>
      </c>
      <c r="I17" s="41">
        <v>0</v>
      </c>
      <c r="J17" s="9">
        <f t="shared" si="0"/>
        <v>15253000000</v>
      </c>
      <c r="K17" s="9">
        <f t="shared" si="3"/>
        <v>3818569203.8799992</v>
      </c>
      <c r="L17" s="9">
        <v>11434430796.120001</v>
      </c>
      <c r="M17" s="9">
        <v>10819506604.35</v>
      </c>
      <c r="N17" s="9">
        <v>9606210861.5799999</v>
      </c>
      <c r="O17" s="9">
        <v>0</v>
      </c>
      <c r="P17" s="9">
        <f t="shared" si="4"/>
        <v>614924191.77000046</v>
      </c>
      <c r="Q17" s="9">
        <f t="shared" si="1"/>
        <v>1213295742.7700005</v>
      </c>
      <c r="R17" s="8">
        <f t="shared" si="2"/>
        <v>0.74965126834852169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34062427.809999943</v>
      </c>
      <c r="L18" s="9">
        <v>732937572.19000006</v>
      </c>
      <c r="M18" s="9">
        <v>727724724.15999997</v>
      </c>
      <c r="N18" s="9">
        <v>727724724.15999997</v>
      </c>
      <c r="O18" s="9">
        <v>0</v>
      </c>
      <c r="P18" s="9">
        <f t="shared" si="4"/>
        <v>5212848.0300000906</v>
      </c>
      <c r="Q18" s="9">
        <f t="shared" si="1"/>
        <v>0</v>
      </c>
      <c r="R18" s="8">
        <f t="shared" si="2"/>
        <v>0.95559005500651895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18233507</v>
      </c>
      <c r="L20" s="9">
        <v>722967169</v>
      </c>
      <c r="M20" s="9">
        <v>430902614.10000002</v>
      </c>
      <c r="N20" s="9">
        <v>430902614.10000002</v>
      </c>
      <c r="O20" s="9">
        <v>0</v>
      </c>
      <c r="P20" s="9">
        <f t="shared" si="4"/>
        <v>292064554.89999998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24397869.039999962</v>
      </c>
      <c r="L21" s="9">
        <v>6123056828.96</v>
      </c>
      <c r="M21" s="9">
        <v>4860858831.6599998</v>
      </c>
      <c r="N21" s="9">
        <v>4860858831.6599998</v>
      </c>
      <c r="O21" s="9">
        <v>0</v>
      </c>
      <c r="P21" s="9">
        <f t="shared" si="4"/>
        <v>1262197997.3000002</v>
      </c>
      <c r="Q21" s="9">
        <f t="shared" si="1"/>
        <v>0</v>
      </c>
      <c r="R21" s="8">
        <f t="shared" si="2"/>
        <v>0.99603122426458257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8073000000</v>
      </c>
      <c r="H22" s="3">
        <f t="shared" si="5"/>
        <v>8073000000</v>
      </c>
      <c r="I22" s="3">
        <f t="shared" si="5"/>
        <v>0</v>
      </c>
      <c r="J22" s="3">
        <f t="shared" si="5"/>
        <v>201123155374</v>
      </c>
      <c r="K22" s="3">
        <f t="shared" si="5"/>
        <v>14963171321.200001</v>
      </c>
      <c r="L22" s="3">
        <f t="shared" si="5"/>
        <v>186159984052.79999</v>
      </c>
      <c r="M22" s="3">
        <f t="shared" si="5"/>
        <v>168384198758.78003</v>
      </c>
      <c r="N22" s="3">
        <f t="shared" si="5"/>
        <v>167170903016.01001</v>
      </c>
      <c r="O22" s="3">
        <f t="shared" si="5"/>
        <v>0</v>
      </c>
      <c r="P22" s="3">
        <f t="shared" si="5"/>
        <v>17775785294.019997</v>
      </c>
      <c r="Q22" s="3">
        <f t="shared" si="5"/>
        <v>1213295742.7700005</v>
      </c>
      <c r="R22" s="2">
        <f t="shared" si="2"/>
        <v>0.92560194626334724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150639.43079612</v>
      </c>
      <c r="U6" s="36">
        <f>+T6/S6</f>
        <v>0.85732946211035088</v>
      </c>
      <c r="V6" s="27">
        <f>SUM(V7:V10)</f>
        <v>145692.50660435</v>
      </c>
      <c r="W6" s="33">
        <f>+V6/T6</f>
        <v>0.96716049598949083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+NOVIEMBRE!L17/1000000</f>
        <v>11434.430796120001</v>
      </c>
      <c r="U8" s="37">
        <f t="shared" si="1"/>
        <v>0.31442671179274362</v>
      </c>
      <c r="V8" s="29">
        <f>+NOVIEMBRE!M17/1000000</f>
        <v>10819.506604350001</v>
      </c>
      <c r="W8" s="34">
        <f t="shared" si="2"/>
        <v>0.94622170506478909</v>
      </c>
      <c r="Y8" s="23" t="s">
        <v>5</v>
      </c>
      <c r="Z8" s="29">
        <v>36365.964999999997</v>
      </c>
      <c r="AA8" s="29" t="e">
        <f>+NOVIEMBRE!#REF!/1000000</f>
        <v>#REF!</v>
      </c>
      <c r="AB8" s="37" t="e">
        <f t="shared" si="3"/>
        <v>#REF!</v>
      </c>
      <c r="AC8" s="29" t="e">
        <f>+NOVIEMBRE!#REF!/1000000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+NOVIEMBRE!#REF!/1000000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+NOVIEMBRE!#REF!/1000000</f>
        <v>#REF!</v>
      </c>
      <c r="U12" s="37" t="e">
        <f t="shared" si="1"/>
        <v>#REF!</v>
      </c>
      <c r="V12" s="29" t="e">
        <f>+NOVIEMBRE!#REF!/1000000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+NOVIEMBRE!#REF!/1000000</f>
        <v>#REF!</v>
      </c>
      <c r="AB12" s="37" t="e">
        <f t="shared" si="3"/>
        <v>#REF!</v>
      </c>
      <c r="AC12" s="29" t="e">
        <f>+NOVIEMBRE!#REF!/1000000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2020-12-28T18:24:00Z</dcterms:modified>
</cp:coreProperties>
</file>