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3\2 INFORMES\Reporte WEB\"/>
    </mc:Choice>
  </mc:AlternateContent>
  <xr:revisionPtr revIDLastSave="0" documentId="13_ncr:1_{CDC31EB9-218B-48FA-A482-DEADBA536E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0" i="1" l="1"/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<sst xmlns="http://schemas.openxmlformats.org/spreadsheetml/2006/main" count="109" uniqueCount="68">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</sst>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F1" zoomScaleNormal="100" workbookViewId="0">
      <selection activeCell="N19" sqref="N19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0</v>
      </c>
      <c r="I7" s="21">
        <v>0</v>
      </c>
      <c r="J7" s="9">
        <f t="shared" ref="J7:J21" si="0">+F7+G7-H7-I7</f>
        <v>57063000000</v>
      </c>
      <c r="K7" s="9">
        <f>+J7-L7</f>
        <v>41385695138</v>
      </c>
      <c r="L7" s="9">
        <v>15677304862</v>
      </c>
      <c r="M7" s="9">
        <v>15672192688</v>
      </c>
      <c r="N7" s="9">
        <v>15668120092</v>
      </c>
      <c r="O7" s="9">
        <v>0</v>
      </c>
      <c r="P7" s="9">
        <f>+L7-M7</f>
        <v>5112174</v>
      </c>
      <c r="Q7" s="9">
        <f t="shared" ref="Q7:Q21" si="1">+M7-N7</f>
        <v>4072596</v>
      </c>
      <c r="R7" s="8">
        <f t="shared" ref="R7:R21" si="2">+L7/J7</f>
        <v>0.27473677973467919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15362684709</v>
      </c>
      <c r="L8" s="9">
        <v>5489315291</v>
      </c>
      <c r="M8" s="9">
        <v>5489315291</v>
      </c>
      <c r="N8" s="9">
        <v>5489315291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0.26325126083828887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3020902957</v>
      </c>
      <c r="L9" s="9">
        <v>1462097043</v>
      </c>
      <c r="M9" s="9">
        <v>1459483751</v>
      </c>
      <c r="N9" s="9">
        <v>1455721824</v>
      </c>
      <c r="O9" s="9">
        <v>0</v>
      </c>
      <c r="P9" s="9">
        <f t="shared" si="4"/>
        <v>2613292</v>
      </c>
      <c r="Q9" s="9">
        <f t="shared" si="1"/>
        <v>3761927</v>
      </c>
      <c r="R9" s="8">
        <f t="shared" si="2"/>
        <v>0.32614254807048854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11731373020</v>
      </c>
      <c r="L10" s="9">
        <v>4028626980</v>
      </c>
      <c r="M10" s="9">
        <v>4028626980</v>
      </c>
      <c r="N10" s="9">
        <v>4028626980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0.25562353934010151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4209434257</v>
      </c>
      <c r="L11" s="9">
        <v>1521565743</v>
      </c>
      <c r="M11" s="9">
        <v>1521565743</v>
      </c>
      <c r="N11" s="9">
        <v>1521565743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0.26549742505670915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820447802</v>
      </c>
      <c r="L12" s="9">
        <v>171552198</v>
      </c>
      <c r="M12" s="9">
        <v>171552198</v>
      </c>
      <c r="N12" s="9">
        <v>171552198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0.17293568346774194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20016634199.139999</v>
      </c>
      <c r="L13" s="9">
        <v>68033365800.860001</v>
      </c>
      <c r="M13" s="9">
        <v>18835845453.619999</v>
      </c>
      <c r="N13" s="9">
        <v>17979114385</v>
      </c>
      <c r="O13" s="9">
        <v>0</v>
      </c>
      <c r="P13" s="9">
        <f>+L13-M13</f>
        <v>49197520347.240005</v>
      </c>
      <c r="Q13" s="9">
        <f t="shared" si="1"/>
        <v>856731068.61999893</v>
      </c>
      <c r="R13" s="8">
        <f t="shared" si="2"/>
        <v>0.77266741397910277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14697000000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227292102</v>
      </c>
      <c r="L16" s="9">
        <v>203707898</v>
      </c>
      <c r="M16" s="9">
        <v>203707898</v>
      </c>
      <c r="N16" s="9">
        <v>203707898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0.47264013457076565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6513848604.8400002</v>
      </c>
      <c r="L17" s="9">
        <v>1195151395.1600001</v>
      </c>
      <c r="M17" s="9">
        <v>935302645.70000005</v>
      </c>
      <c r="N17" s="9">
        <v>899308549.22000003</v>
      </c>
      <c r="O17" s="9">
        <v>0</v>
      </c>
      <c r="P17" s="9">
        <f t="shared" si="4"/>
        <v>259848749.46000004</v>
      </c>
      <c r="Q17" s="9">
        <f t="shared" si="1"/>
        <v>35994096.480000019</v>
      </c>
      <c r="R17" s="8">
        <f t="shared" si="2"/>
        <v>0.1550332591983396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8858180</v>
      </c>
      <c r="L18" s="9">
        <v>10141820</v>
      </c>
      <c r="M18" s="9">
        <v>1685614</v>
      </c>
      <c r="N18" s="9">
        <v>1685614</v>
      </c>
      <c r="O18" s="9">
        <v>0</v>
      </c>
      <c r="P18" s="9">
        <f t="shared" si="4"/>
        <v>8456206</v>
      </c>
      <c r="Q18" s="9">
        <f t="shared" si="1"/>
        <v>0</v>
      </c>
      <c r="R18" s="8">
        <f t="shared" si="2"/>
        <v>0.53378000000000003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0</v>
      </c>
      <c r="O19" s="9">
        <v>0</v>
      </c>
      <c r="P19" s="9">
        <f t="shared" si="4"/>
        <v>0</v>
      </c>
      <c r="Q19" s="9">
        <f t="shared" si="1"/>
        <v>19702919263</v>
      </c>
      <c r="R19" s="8">
        <f t="shared" si="2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>
        <f>+J20-L20</f>
        <v>196529092</v>
      </c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3072195203.8400002</v>
      </c>
      <c r="L21" s="9">
        <v>4927804796.1599998</v>
      </c>
      <c r="M21" s="9">
        <v>817500000</v>
      </c>
      <c r="N21" s="9">
        <v>817500000</v>
      </c>
      <c r="O21" s="9">
        <v>0</v>
      </c>
      <c r="P21" s="9">
        <f t="shared" si="4"/>
        <v>4110304796.1599998</v>
      </c>
      <c r="Q21" s="9">
        <f t="shared" si="1"/>
        <v>0</v>
      </c>
      <c r="R21" s="8">
        <f t="shared" si="2"/>
        <v>0.61597559952000003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0</v>
      </c>
      <c r="H22" s="3">
        <f t="shared" si="7"/>
        <v>0</v>
      </c>
      <c r="I22" s="3">
        <f t="shared" si="7"/>
        <v>14697000000</v>
      </c>
      <c r="J22" s="3">
        <f t="shared" si="7"/>
        <v>229012448355</v>
      </c>
      <c r="K22" s="3">
        <f t="shared" si="7"/>
        <v>106566768914.81999</v>
      </c>
      <c r="L22" s="3">
        <f>SUM(L7:L21)</f>
        <v>122445679440.18001</v>
      </c>
      <c r="M22" s="3">
        <f>SUM(M7:M21)</f>
        <v>68861823875.319992</v>
      </c>
      <c r="N22" s="3">
        <f>SUM(N7:N21)</f>
        <v>48258344924.220001</v>
      </c>
      <c r="O22" s="3">
        <f t="shared" si="7"/>
        <v>0</v>
      </c>
      <c r="P22" s="3">
        <f t="shared" si="7"/>
        <v>53583855564.860001</v>
      </c>
      <c r="Q22" s="3">
        <f t="shared" si="7"/>
        <v>20603478951.099998</v>
      </c>
      <c r="R22" s="2">
        <f>+L22/J22</f>
        <v>0.53466822576549544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2023-05-09T17:04:51Z</dcterms:modified>
</cp:coreProperties>
</file>