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3\2 INFORMES\Reporte WEB\"/>
    </mc:Choice>
  </mc:AlternateContent>
  <xr:revisionPtr revIDLastSave="0" documentId="13_ncr:1_{6FAB7944-9CC7-4003-89C3-C23B00D7A9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K20" i="1" l="1"/>
  <c r="R20" i="1" l="1"/>
  <c r="Q20" i="1"/>
  <c r="P20" i="1"/>
  <c r="J20" i="1"/>
  <c r="P13" i="1" l="1"/>
  <c r="P7" i="1" l="1"/>
  <c r="Q7" i="1"/>
  <c r="I22" i="1" l="1"/>
  <c r="H22" i="1"/>
  <c r="G22" i="1"/>
  <c r="F22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Q22" i="1" l="1"/>
  <c r="R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<sst xmlns="http://schemas.openxmlformats.org/spreadsheetml/2006/main" count="109" uniqueCount="68">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</sst>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165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workbookViewId="0">
      <selection activeCell="G7" sqref="G7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8" width="14.7109375" style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67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57063000000</v>
      </c>
      <c r="G7" s="4">
        <v>0</v>
      </c>
      <c r="H7" s="4">
        <v>320000000</v>
      </c>
      <c r="I7" s="21">
        <v>0</v>
      </c>
      <c r="J7" s="9">
        <f t="shared" ref="J7:J21" si="0">+F7+G7-H7-I7</f>
        <v>56743000000</v>
      </c>
      <c r="K7" s="9">
        <f>+J7-L7</f>
        <v>18896373639.400002</v>
      </c>
      <c r="L7" s="9">
        <v>37846626360.599998</v>
      </c>
      <c r="M7" s="9">
        <v>37846626360.599998</v>
      </c>
      <c r="N7" s="9">
        <v>37846626360.599998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1" si="2">+L7/J7</f>
        <v>0.66698317608515589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20852000000</v>
      </c>
      <c r="G8" s="4">
        <v>0</v>
      </c>
      <c r="H8" s="4">
        <v>0</v>
      </c>
      <c r="I8" s="21">
        <v>0</v>
      </c>
      <c r="J8" s="9">
        <f t="shared" si="0"/>
        <v>20852000000</v>
      </c>
      <c r="K8" s="9">
        <f t="shared" ref="K8:K21" si="3">+J8-L8</f>
        <v>7119977937</v>
      </c>
      <c r="L8" s="9">
        <v>13732022063</v>
      </c>
      <c r="M8" s="9">
        <v>13732022063</v>
      </c>
      <c r="N8" s="9">
        <v>13732022063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0.65854700091118357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4483000000</v>
      </c>
      <c r="G9" s="4">
        <v>0</v>
      </c>
      <c r="H9" s="4">
        <v>0</v>
      </c>
      <c r="I9" s="21">
        <v>0</v>
      </c>
      <c r="J9" s="9">
        <f t="shared" si="0"/>
        <v>4483000000</v>
      </c>
      <c r="K9" s="9">
        <f t="shared" si="3"/>
        <v>1337097993</v>
      </c>
      <c r="L9" s="9">
        <v>3145902007</v>
      </c>
      <c r="M9" s="9">
        <v>3145902007</v>
      </c>
      <c r="N9" s="9">
        <v>3145902007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0.70174035400401513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15760000000</v>
      </c>
      <c r="G10" s="4">
        <v>0</v>
      </c>
      <c r="H10" s="4">
        <v>0</v>
      </c>
      <c r="I10" s="21">
        <v>0</v>
      </c>
      <c r="J10" s="9">
        <f t="shared" si="0"/>
        <v>15760000000</v>
      </c>
      <c r="K10" s="9">
        <f t="shared" si="3"/>
        <v>5187341054</v>
      </c>
      <c r="L10" s="9">
        <v>10572658946</v>
      </c>
      <c r="M10" s="9">
        <v>10572658946</v>
      </c>
      <c r="N10" s="9">
        <v>10572658946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0.67085399403553303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5731000000</v>
      </c>
      <c r="G11" s="4">
        <v>0</v>
      </c>
      <c r="H11" s="4">
        <v>0</v>
      </c>
      <c r="I11" s="21">
        <v>0</v>
      </c>
      <c r="J11" s="9">
        <f t="shared" si="0"/>
        <v>5731000000</v>
      </c>
      <c r="K11" s="9">
        <f t="shared" si="3"/>
        <v>1684432471</v>
      </c>
      <c r="L11" s="9">
        <v>4046567529</v>
      </c>
      <c r="M11" s="9">
        <v>4046567529</v>
      </c>
      <c r="N11" s="9">
        <v>4046567529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0.70608402181120222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992000000</v>
      </c>
      <c r="G12" s="4">
        <v>0</v>
      </c>
      <c r="H12" s="4">
        <v>0</v>
      </c>
      <c r="I12" s="21">
        <v>0</v>
      </c>
      <c r="J12" s="9">
        <f t="shared" si="0"/>
        <v>992000000</v>
      </c>
      <c r="K12" s="9">
        <f t="shared" si="3"/>
        <v>270277366</v>
      </c>
      <c r="L12" s="9">
        <v>721722634</v>
      </c>
      <c r="M12" s="9">
        <v>721722634</v>
      </c>
      <c r="N12" s="9">
        <v>721722634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0.72754297782258059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61</v>
      </c>
      <c r="F13" s="19">
        <v>88050000000</v>
      </c>
      <c r="G13" s="4">
        <v>0</v>
      </c>
      <c r="H13" s="4">
        <v>0</v>
      </c>
      <c r="I13" s="21">
        <v>0</v>
      </c>
      <c r="J13" s="9">
        <f t="shared" si="0"/>
        <v>88050000000</v>
      </c>
      <c r="K13" s="9">
        <f t="shared" si="3"/>
        <v>9770041640.2899933</v>
      </c>
      <c r="L13" s="9">
        <v>78279958359.710007</v>
      </c>
      <c r="M13" s="9">
        <v>49369316742.190002</v>
      </c>
      <c r="N13" s="9">
        <v>49369316742.190002</v>
      </c>
      <c r="O13" s="9">
        <v>0</v>
      </c>
      <c r="P13" s="9">
        <f>+L13-M13</f>
        <v>28910641617.520004</v>
      </c>
      <c r="Q13" s="9">
        <f t="shared" si="1"/>
        <v>0</v>
      </c>
      <c r="R13" s="8">
        <f t="shared" si="2"/>
        <v>0.88903984508472467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62</v>
      </c>
      <c r="F14" s="19">
        <v>23000000</v>
      </c>
      <c r="G14" s="4">
        <v>0</v>
      </c>
      <c r="H14" s="4">
        <v>0</v>
      </c>
      <c r="I14" s="21">
        <v>0</v>
      </c>
      <c r="J14" s="9">
        <f t="shared" si="0"/>
        <v>23000000</v>
      </c>
      <c r="K14" s="9">
        <f t="shared" si="3"/>
        <v>873650</v>
      </c>
      <c r="L14" s="9">
        <v>22126350</v>
      </c>
      <c r="M14" s="9">
        <v>22126350</v>
      </c>
      <c r="N14" s="9">
        <v>22126350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0.96201521739130436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14697000000</v>
      </c>
      <c r="G15" s="4">
        <v>0</v>
      </c>
      <c r="H15" s="4">
        <v>0</v>
      </c>
      <c r="I15" s="19">
        <v>0</v>
      </c>
      <c r="J15" s="9">
        <f t="shared" si="0"/>
        <v>14697000000</v>
      </c>
      <c r="K15" s="9">
        <f t="shared" si="3"/>
        <v>14697000000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320000000</v>
      </c>
      <c r="H16" s="4">
        <v>0</v>
      </c>
      <c r="I16" s="21">
        <v>0</v>
      </c>
      <c r="J16" s="9">
        <f t="shared" si="0"/>
        <v>751000000</v>
      </c>
      <c r="K16" s="9">
        <f t="shared" si="3"/>
        <v>270763450</v>
      </c>
      <c r="L16" s="9">
        <v>480236550</v>
      </c>
      <c r="M16" s="9">
        <v>479080892</v>
      </c>
      <c r="N16" s="9">
        <v>479080892</v>
      </c>
      <c r="O16" s="9">
        <v>0</v>
      </c>
      <c r="P16" s="9">
        <f t="shared" si="4"/>
        <v>1155658</v>
      </c>
      <c r="Q16" s="9">
        <f t="shared" si="1"/>
        <v>0</v>
      </c>
      <c r="R16" s="8">
        <f t="shared" si="2"/>
        <v>0.63946278295605863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63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1084457609.8199997</v>
      </c>
      <c r="L17" s="9">
        <v>6624542390.1800003</v>
      </c>
      <c r="M17" s="9">
        <v>6191003112.5600004</v>
      </c>
      <c r="N17" s="9">
        <v>6136693547.6300001</v>
      </c>
      <c r="O17" s="9">
        <v>0</v>
      </c>
      <c r="P17" s="9">
        <f t="shared" si="4"/>
        <v>433539277.61999989</v>
      </c>
      <c r="Q17" s="9">
        <f t="shared" si="1"/>
        <v>54309564.930000305</v>
      </c>
      <c r="R17" s="8">
        <f t="shared" si="2"/>
        <v>0.85932577379426645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6587589.4499999993</v>
      </c>
      <c r="L18" s="9">
        <v>12412410.550000001</v>
      </c>
      <c r="M18" s="9">
        <v>12412410.550000001</v>
      </c>
      <c r="N18" s="9">
        <v>12412410.550000001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0.6532847657894737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64</v>
      </c>
      <c r="F19" s="19">
        <v>19702919263</v>
      </c>
      <c r="G19" s="4">
        <v>0</v>
      </c>
      <c r="H19" s="4">
        <v>0</v>
      </c>
      <c r="I19" s="21">
        <v>0</v>
      </c>
      <c r="J19" s="9">
        <f t="shared" si="0"/>
        <v>19702919263</v>
      </c>
      <c r="K19" s="9">
        <f t="shared" si="3"/>
        <v>0</v>
      </c>
      <c r="L19" s="9">
        <v>19702919263</v>
      </c>
      <c r="M19" s="9">
        <v>19702919263</v>
      </c>
      <c r="N19" s="9">
        <v>0</v>
      </c>
      <c r="O19" s="9">
        <v>0</v>
      </c>
      <c r="P19" s="9">
        <f t="shared" si="4"/>
        <v>0</v>
      </c>
      <c r="Q19" s="9">
        <f t="shared" si="1"/>
        <v>19702919263</v>
      </c>
      <c r="R19" s="8">
        <f t="shared" si="2"/>
        <v>1</v>
      </c>
    </row>
    <row r="20" spans="1:18" ht="23.25" customHeight="1" x14ac:dyDescent="0.25">
      <c r="A20" s="6" t="s">
        <v>65</v>
      </c>
      <c r="B20" s="12" t="s">
        <v>2</v>
      </c>
      <c r="C20" s="12">
        <v>11</v>
      </c>
      <c r="D20" s="11" t="s">
        <v>1</v>
      </c>
      <c r="E20" s="5" t="s">
        <v>66</v>
      </c>
      <c r="F20" s="19">
        <v>196529092</v>
      </c>
      <c r="G20" s="4">
        <v>0</v>
      </c>
      <c r="H20" s="4">
        <v>0</v>
      </c>
      <c r="I20" s="21">
        <v>0</v>
      </c>
      <c r="J20" s="9">
        <f t="shared" si="0"/>
        <v>196529092</v>
      </c>
      <c r="K20" s="9">
        <f>+J20-L20</f>
        <v>196529092</v>
      </c>
      <c r="L20" s="9">
        <v>0</v>
      </c>
      <c r="M20" s="9">
        <v>0</v>
      </c>
      <c r="N20" s="9">
        <v>0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f t="shared" si="2"/>
        <v>0</v>
      </c>
    </row>
    <row r="21" spans="1:18" ht="23.25" customHeight="1" thickBot="1" x14ac:dyDescent="0.3">
      <c r="A21" s="6" t="s">
        <v>45</v>
      </c>
      <c r="B21" s="12" t="s">
        <v>2</v>
      </c>
      <c r="C21" s="12">
        <v>10</v>
      </c>
      <c r="D21" s="11" t="s">
        <v>1</v>
      </c>
      <c r="E21" s="5" t="s">
        <v>51</v>
      </c>
      <c r="F21" s="19">
        <v>8000000000</v>
      </c>
      <c r="G21" s="4">
        <v>0</v>
      </c>
      <c r="H21" s="4">
        <v>0</v>
      </c>
      <c r="I21" s="21">
        <v>0</v>
      </c>
      <c r="J21" s="9">
        <f t="shared" si="0"/>
        <v>8000000000</v>
      </c>
      <c r="K21" s="9">
        <f t="shared" si="3"/>
        <v>1511589634.6099997</v>
      </c>
      <c r="L21" s="9">
        <v>6488410365.3900003</v>
      </c>
      <c r="M21" s="9">
        <v>3129382423.5799999</v>
      </c>
      <c r="N21" s="9">
        <v>3129382423.5799999</v>
      </c>
      <c r="O21" s="9">
        <v>0</v>
      </c>
      <c r="P21" s="9">
        <f t="shared" si="4"/>
        <v>3359027941.8100004</v>
      </c>
      <c r="Q21" s="9">
        <f t="shared" si="1"/>
        <v>0</v>
      </c>
      <c r="R21" s="8">
        <f t="shared" si="2"/>
        <v>0.81105129567375001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7">SUM(F7:F21)</f>
        <v>243709448355</v>
      </c>
      <c r="G22" s="3">
        <f t="shared" si="7"/>
        <v>320000000</v>
      </c>
      <c r="H22" s="3">
        <f t="shared" si="7"/>
        <v>320000000</v>
      </c>
      <c r="I22" s="3">
        <f t="shared" si="7"/>
        <v>0</v>
      </c>
      <c r="J22" s="3">
        <f t="shared" si="7"/>
        <v>243709448355</v>
      </c>
      <c r="K22" s="3">
        <f t="shared" si="7"/>
        <v>62033343126.569992</v>
      </c>
      <c r="L22" s="3">
        <f>SUM(L7:L21)</f>
        <v>181676105228.42999</v>
      </c>
      <c r="M22" s="3">
        <f>SUM(M7:M21)</f>
        <v>148971740733.48001</v>
      </c>
      <c r="N22" s="3">
        <f>SUM(N7:N21)</f>
        <v>129214511905.55002</v>
      </c>
      <c r="O22" s="3">
        <f t="shared" si="7"/>
        <v>0</v>
      </c>
      <c r="P22" s="3">
        <f t="shared" si="7"/>
        <v>32704364494.950005</v>
      </c>
      <c r="Q22" s="3">
        <f t="shared" si="7"/>
        <v>19757228827.93</v>
      </c>
      <c r="R22" s="2">
        <f>+L22/J22</f>
        <v>0.74546188690965731</v>
      </c>
    </row>
    <row r="23" spans="1:18" x14ac:dyDescent="0.25">
      <c r="L23" s="7"/>
      <c r="N23" s="7"/>
    </row>
    <row r="24" spans="1:18" x14ac:dyDescent="0.25">
      <c r="K24" s="25"/>
      <c r="L24" s="20"/>
      <c r="M24" s="20"/>
      <c r="N24" s="25"/>
      <c r="P24" s="25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2023-09-04T20:34:14Z</dcterms:modified>
</cp:coreProperties>
</file>