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3\2 INFORMES\Reporte WEB\"/>
    </mc:Choice>
  </mc:AlternateContent>
  <xr:revisionPtr revIDLastSave="0" documentId="13_ncr:1_{B3E74180-25EA-4738-BC68-DDCBE89EF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N22" i="1" l="1"/>
  <c r="M22" i="1"/>
  <c r="L22" i="1"/>
  <c r="Q20" i="1" l="1"/>
  <c r="P20" i="1"/>
  <c r="J20" i="1"/>
  <c r="K20" i="1" s="1"/>
  <c r="R20" i="1" l="1"/>
  <c r="P13" i="1"/>
  <c r="P7" i="1" l="1"/>
  <c r="Q7" i="1"/>
  <c r="I22" i="1" l="1"/>
  <c r="H22" i="1"/>
  <c r="G22" i="1"/>
  <c r="F22" i="1"/>
  <c r="R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<sst xmlns="http://schemas.openxmlformats.org/spreadsheetml/2006/main" count="109" uniqueCount="68">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</sst>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M10" sqref="M10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4713000000</v>
      </c>
      <c r="H7" s="4">
        <v>320000000</v>
      </c>
      <c r="I7" s="21">
        <v>0</v>
      </c>
      <c r="J7" s="9">
        <f>+F7+G7-H7-I7</f>
        <v>61456000000</v>
      </c>
      <c r="K7" s="9">
        <f>+J7-L7</f>
        <v>14102288210.400002</v>
      </c>
      <c r="L7" s="9">
        <v>47353711789.599998</v>
      </c>
      <c r="M7" s="9">
        <v>47353711789.599998</v>
      </c>
      <c r="N7" s="9">
        <v>47353711789.599998</v>
      </c>
      <c r="O7" s="9">
        <v>0</v>
      </c>
      <c r="P7" s="9">
        <f>+L7-M7</f>
        <v>0</v>
      </c>
      <c r="Q7" s="9">
        <f t="shared" ref="Q7:Q21" si="0">+M7-N7</f>
        <v>0</v>
      </c>
      <c r="R7" s="8">
        <f t="shared" ref="R7:R21" si="1">+L7/J7</f>
        <v>0.77053032721947412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563000000</v>
      </c>
      <c r="H8" s="4">
        <v>0</v>
      </c>
      <c r="I8" s="21">
        <v>0</v>
      </c>
      <c r="J8" s="9">
        <f t="shared" ref="J7:J21" si="2">+F8+G8-H8-I8</f>
        <v>21415000000</v>
      </c>
      <c r="K8" s="9">
        <f t="shared" ref="K8:K21" si="3">+J8-L8</f>
        <v>4246719283</v>
      </c>
      <c r="L8" s="9">
        <v>17168280717</v>
      </c>
      <c r="M8" s="9">
        <v>17168280717</v>
      </c>
      <c r="N8" s="9">
        <v>17168280717</v>
      </c>
      <c r="O8" s="9">
        <v>0</v>
      </c>
      <c r="P8" s="9">
        <f t="shared" ref="P8:P21" si="4">+L8-M8</f>
        <v>0</v>
      </c>
      <c r="Q8" s="9">
        <f t="shared" si="0"/>
        <v>0</v>
      </c>
      <c r="R8" s="8">
        <f t="shared" si="1"/>
        <v>0.8016941731029652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990000000</v>
      </c>
      <c r="H9" s="4">
        <v>0</v>
      </c>
      <c r="I9" s="21">
        <v>0</v>
      </c>
      <c r="J9" s="9">
        <f t="shared" si="2"/>
        <v>5473000000</v>
      </c>
      <c r="K9" s="9">
        <f t="shared" si="3"/>
        <v>1257071221</v>
      </c>
      <c r="L9" s="9">
        <v>4215928779</v>
      </c>
      <c r="M9" s="9">
        <v>4215928779</v>
      </c>
      <c r="N9" s="9">
        <v>4215928779</v>
      </c>
      <c r="O9" s="9">
        <v>0</v>
      </c>
      <c r="P9" s="9">
        <f t="shared" si="4"/>
        <v>0</v>
      </c>
      <c r="Q9" s="9">
        <f t="shared" si="0"/>
        <v>0</v>
      </c>
      <c r="R9" s="8">
        <f t="shared" si="1"/>
        <v>0.77031404695779282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3088000000</v>
      </c>
      <c r="H10" s="4">
        <v>0</v>
      </c>
      <c r="I10" s="21">
        <v>0</v>
      </c>
      <c r="J10" s="9">
        <f t="shared" si="2"/>
        <v>18848000000</v>
      </c>
      <c r="K10" s="9">
        <f t="shared" si="3"/>
        <v>5555615280</v>
      </c>
      <c r="L10" s="9">
        <v>13292384720</v>
      </c>
      <c r="M10" s="9">
        <v>13292384720</v>
      </c>
      <c r="N10" s="9">
        <v>13292384720</v>
      </c>
      <c r="O10" s="9">
        <v>0</v>
      </c>
      <c r="P10" s="9">
        <f t="shared" si="4"/>
        <v>0</v>
      </c>
      <c r="Q10" s="9">
        <f t="shared" si="0"/>
        <v>0</v>
      </c>
      <c r="R10" s="8">
        <f t="shared" si="1"/>
        <v>0.7052411247877759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1135000000</v>
      </c>
      <c r="H11" s="4">
        <v>0</v>
      </c>
      <c r="I11" s="21">
        <v>0</v>
      </c>
      <c r="J11" s="9">
        <f t="shared" si="2"/>
        <v>6866000000</v>
      </c>
      <c r="K11" s="9">
        <f t="shared" si="3"/>
        <v>1740980982</v>
      </c>
      <c r="L11" s="9">
        <v>5125019018</v>
      </c>
      <c r="M11" s="9">
        <v>5125019018</v>
      </c>
      <c r="N11" s="9">
        <v>5125019018</v>
      </c>
      <c r="O11" s="9">
        <v>0</v>
      </c>
      <c r="P11" s="9">
        <f t="shared" si="4"/>
        <v>0</v>
      </c>
      <c r="Q11" s="9">
        <f t="shared" si="0"/>
        <v>0</v>
      </c>
      <c r="R11" s="8">
        <f t="shared" si="1"/>
        <v>0.74643446227789101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263000000</v>
      </c>
      <c r="H12" s="4">
        <v>0</v>
      </c>
      <c r="I12" s="21">
        <v>0</v>
      </c>
      <c r="J12" s="9">
        <f t="shared" si="2"/>
        <v>1255000000</v>
      </c>
      <c r="K12" s="9">
        <f t="shared" si="3"/>
        <v>399054661</v>
      </c>
      <c r="L12" s="9">
        <v>855945339</v>
      </c>
      <c r="M12" s="9">
        <v>855945339</v>
      </c>
      <c r="N12" s="9">
        <v>855945339</v>
      </c>
      <c r="O12" s="9">
        <v>0</v>
      </c>
      <c r="P12" s="9">
        <f t="shared" si="4"/>
        <v>0</v>
      </c>
      <c r="Q12" s="9">
        <f t="shared" si="0"/>
        <v>0</v>
      </c>
      <c r="R12" s="8">
        <f t="shared" si="1"/>
        <v>0.68202815856573706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2480000000</v>
      </c>
      <c r="H13" s="4">
        <v>0</v>
      </c>
      <c r="I13" s="21">
        <v>0</v>
      </c>
      <c r="J13" s="9">
        <f t="shared" si="2"/>
        <v>90530000000</v>
      </c>
      <c r="K13" s="9">
        <f t="shared" si="3"/>
        <v>7493005895.0500031</v>
      </c>
      <c r="L13" s="9">
        <v>83036994104.949997</v>
      </c>
      <c r="M13" s="9">
        <v>64052873744.43</v>
      </c>
      <c r="N13" s="9">
        <v>64052873744.43</v>
      </c>
      <c r="O13" s="9">
        <v>0</v>
      </c>
      <c r="P13" s="9">
        <f>+L13-M13</f>
        <v>18984120360.519997</v>
      </c>
      <c r="Q13" s="9">
        <f t="shared" si="0"/>
        <v>0</v>
      </c>
      <c r="R13" s="8">
        <f t="shared" si="1"/>
        <v>0.91723179172594715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2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0"/>
        <v>0</v>
      </c>
      <c r="R14" s="8">
        <f t="shared" si="1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2480000000</v>
      </c>
      <c r="I15" s="19">
        <v>0</v>
      </c>
      <c r="J15" s="9">
        <f t="shared" si="2"/>
        <v>12217000000</v>
      </c>
      <c r="K15" s="9">
        <f t="shared" si="3"/>
        <v>12217000000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320000000</v>
      </c>
      <c r="H16" s="4">
        <v>0</v>
      </c>
      <c r="I16" s="21">
        <v>0</v>
      </c>
      <c r="J16" s="9">
        <f t="shared" si="2"/>
        <v>751000000</v>
      </c>
      <c r="K16" s="9">
        <f t="shared" si="3"/>
        <v>125366587</v>
      </c>
      <c r="L16" s="9">
        <v>625633413</v>
      </c>
      <c r="M16" s="9">
        <v>625633413</v>
      </c>
      <c r="N16" s="9">
        <v>625633413</v>
      </c>
      <c r="O16" s="9">
        <v>0</v>
      </c>
      <c r="P16" s="9">
        <f t="shared" si="4"/>
        <v>0</v>
      </c>
      <c r="Q16" s="9">
        <f t="shared" si="0"/>
        <v>0</v>
      </c>
      <c r="R16" s="8">
        <f t="shared" si="1"/>
        <v>0.83306712782956061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2"/>
        <v>7709000000</v>
      </c>
      <c r="K17" s="9">
        <f t="shared" si="3"/>
        <v>198778135.02000046</v>
      </c>
      <c r="L17" s="9">
        <v>7510221864.9799995</v>
      </c>
      <c r="M17" s="9">
        <v>7460078090.7700005</v>
      </c>
      <c r="N17" s="9">
        <v>7327709046.1999998</v>
      </c>
      <c r="O17" s="9">
        <v>0</v>
      </c>
      <c r="P17" s="9">
        <f t="shared" si="4"/>
        <v>50143774.209999084</v>
      </c>
      <c r="Q17" s="9">
        <f t="shared" si="0"/>
        <v>132369044.57000065</v>
      </c>
      <c r="R17" s="8">
        <f t="shared" si="1"/>
        <v>0.9742147963393436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2"/>
        <v>19000000</v>
      </c>
      <c r="K18" s="9">
        <f t="shared" si="3"/>
        <v>6325589.4499999993</v>
      </c>
      <c r="L18" s="9">
        <v>12674410.550000001</v>
      </c>
      <c r="M18" s="9">
        <v>12412410.550000001</v>
      </c>
      <c r="N18" s="9">
        <v>12412410.550000001</v>
      </c>
      <c r="O18" s="9">
        <v>0</v>
      </c>
      <c r="P18" s="9">
        <f t="shared" si="4"/>
        <v>262000</v>
      </c>
      <c r="Q18" s="9">
        <f t="shared" si="0"/>
        <v>0</v>
      </c>
      <c r="R18" s="8">
        <f t="shared" si="1"/>
        <v>0.66707423947368427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2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19702919263</v>
      </c>
      <c r="O19" s="9">
        <v>0</v>
      </c>
      <c r="P19" s="9">
        <f t="shared" si="4"/>
        <v>0</v>
      </c>
      <c r="Q19" s="9">
        <f t="shared" si="0"/>
        <v>0</v>
      </c>
      <c r="R19" s="8">
        <f t="shared" si="1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2"/>
        <v>196529092</v>
      </c>
      <c r="K20" s="9">
        <f>+J20-L20</f>
        <v>0</v>
      </c>
      <c r="L20" s="9">
        <v>196529092</v>
      </c>
      <c r="M20" s="9">
        <v>196529092</v>
      </c>
      <c r="N20" s="9">
        <v>196529092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1"/>
        <v>1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2"/>
        <v>8000000000</v>
      </c>
      <c r="K21" s="9">
        <f t="shared" si="3"/>
        <v>921208182.10999966</v>
      </c>
      <c r="L21" s="9">
        <v>7078791817.8900003</v>
      </c>
      <c r="M21" s="9">
        <v>4154174548.1900001</v>
      </c>
      <c r="N21" s="9">
        <v>4154174548.1900001</v>
      </c>
      <c r="O21" s="9">
        <v>0</v>
      </c>
      <c r="P21" s="9">
        <f t="shared" si="4"/>
        <v>2924617269.7000003</v>
      </c>
      <c r="Q21" s="9">
        <f t="shared" si="0"/>
        <v>0</v>
      </c>
      <c r="R21" s="8">
        <f t="shared" si="1"/>
        <v>0.88484897723625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13552000000</v>
      </c>
      <c r="H22" s="3">
        <f t="shared" si="7"/>
        <v>2800000000</v>
      </c>
      <c r="I22" s="3">
        <f t="shared" si="7"/>
        <v>0</v>
      </c>
      <c r="J22" s="3">
        <f t="shared" si="7"/>
        <v>254461448355</v>
      </c>
      <c r="K22" s="3">
        <f t="shared" si="7"/>
        <v>48264287676.029999</v>
      </c>
      <c r="L22" s="3">
        <f>SUM(L7:L21)</f>
        <v>206197160678.97</v>
      </c>
      <c r="M22" s="3">
        <f>SUM(M7:M21)</f>
        <v>184238017274.53998</v>
      </c>
      <c r="N22" s="3">
        <f>SUM(N7:N21)</f>
        <v>184105648229.97</v>
      </c>
      <c r="O22" s="3">
        <f t="shared" si="7"/>
        <v>0</v>
      </c>
      <c r="P22" s="3">
        <f t="shared" si="7"/>
        <v>21959143404.429996</v>
      </c>
      <c r="Q22" s="3">
        <f t="shared" si="7"/>
        <v>132369044.57000065</v>
      </c>
      <c r="R22" s="2">
        <f>+L22/J22</f>
        <v>0.81032770194447556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2023-11-02T19:21:48Z</dcterms:modified>
</cp:coreProperties>
</file>