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01. GESTION GASTOS\PRESUPUESTO 2023\2 INFORMES\Reporte WEB\"/>
    </mc:Choice>
  </mc:AlternateContent>
  <xr:revisionPtr revIDLastSave="0" documentId="13_ncr:1_{D5736FA3-61F4-4A4E-B1AF-EC8DE0D71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M22" i="1"/>
  <c r="L22" i="1"/>
  <c r="K20" i="1" l="1"/>
  <c r="R20" i="1" l="1"/>
  <c r="Q20" i="1"/>
  <c r="P20" i="1"/>
  <c r="J20" i="1"/>
  <c r="P13" i="1" l="1"/>
  <c r="P7" i="1" l="1"/>
  <c r="Q7" i="1"/>
  <c r="I22" i="1" l="1"/>
  <c r="H22" i="1"/>
  <c r="G22" i="1"/>
  <c r="F22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Q22" i="1" l="1"/>
  <c r="R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<sst xmlns="http://schemas.openxmlformats.org/spreadsheetml/2006/main" count="109" uniqueCount="68">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</sst>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165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Normal="100" workbookViewId="0">
      <selection activeCell="E15" sqref="E15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8" width="14.7109375" style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67</v>
      </c>
      <c r="B4" s="34"/>
      <c r="C4" s="34"/>
      <c r="D4" s="34"/>
      <c r="E4" s="34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57063000000</v>
      </c>
      <c r="G7" s="4">
        <v>0</v>
      </c>
      <c r="H7" s="4">
        <v>320000000</v>
      </c>
      <c r="I7" s="21">
        <v>0</v>
      </c>
      <c r="J7" s="9">
        <f t="shared" ref="J7:J21" si="0">+F7+G7-H7-I7</f>
        <v>56743000000</v>
      </c>
      <c r="K7" s="9">
        <f>+J7-L7</f>
        <v>14382915243.400002</v>
      </c>
      <c r="L7" s="9">
        <v>42360084756.599998</v>
      </c>
      <c r="M7" s="9">
        <v>42351431584.599998</v>
      </c>
      <c r="N7" s="9">
        <v>42351431584.599998</v>
      </c>
      <c r="O7" s="9">
        <v>0</v>
      </c>
      <c r="P7" s="9">
        <f>+L7-M7</f>
        <v>8653172</v>
      </c>
      <c r="Q7" s="9">
        <f t="shared" ref="Q7:Q21" si="1">+M7-N7</f>
        <v>0</v>
      </c>
      <c r="R7" s="8">
        <f t="shared" ref="R7:R21" si="2">+L7/J7</f>
        <v>0.7465252939851611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20852000000</v>
      </c>
      <c r="G8" s="4">
        <v>0</v>
      </c>
      <c r="H8" s="4">
        <v>0</v>
      </c>
      <c r="I8" s="21">
        <v>0</v>
      </c>
      <c r="J8" s="9">
        <f t="shared" si="0"/>
        <v>20852000000</v>
      </c>
      <c r="K8" s="9">
        <f t="shared" ref="K8:K21" si="3">+J8-L8</f>
        <v>5395789852</v>
      </c>
      <c r="L8" s="9">
        <v>15456210148</v>
      </c>
      <c r="M8" s="9">
        <v>15456210148</v>
      </c>
      <c r="N8" s="9">
        <v>15456210148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0.74123394149242283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4483000000</v>
      </c>
      <c r="G9" s="4">
        <v>0</v>
      </c>
      <c r="H9" s="4">
        <v>0</v>
      </c>
      <c r="I9" s="21">
        <v>0</v>
      </c>
      <c r="J9" s="9">
        <f t="shared" si="0"/>
        <v>4483000000</v>
      </c>
      <c r="K9" s="9">
        <f t="shared" si="3"/>
        <v>1041064093</v>
      </c>
      <c r="L9" s="9">
        <v>3441935907</v>
      </c>
      <c r="M9" s="9">
        <v>3428166749</v>
      </c>
      <c r="N9" s="9">
        <v>3428166749</v>
      </c>
      <c r="O9" s="9">
        <v>0</v>
      </c>
      <c r="P9" s="9">
        <f t="shared" si="4"/>
        <v>13769158</v>
      </c>
      <c r="Q9" s="9">
        <f t="shared" si="1"/>
        <v>0</v>
      </c>
      <c r="R9" s="8">
        <f t="shared" si="2"/>
        <v>0.76777512982377871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15760000000</v>
      </c>
      <c r="G10" s="4">
        <v>0</v>
      </c>
      <c r="H10" s="4">
        <v>0</v>
      </c>
      <c r="I10" s="21">
        <v>0</v>
      </c>
      <c r="J10" s="9">
        <f t="shared" si="0"/>
        <v>15760000000</v>
      </c>
      <c r="K10" s="9">
        <f t="shared" si="3"/>
        <v>3820599397</v>
      </c>
      <c r="L10" s="9">
        <v>11939400603</v>
      </c>
      <c r="M10" s="9">
        <v>11939400603</v>
      </c>
      <c r="N10" s="9">
        <v>11939400603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0.75757618039340102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5731000000</v>
      </c>
      <c r="G11" s="4">
        <v>0</v>
      </c>
      <c r="H11" s="4">
        <v>0</v>
      </c>
      <c r="I11" s="21">
        <v>0</v>
      </c>
      <c r="J11" s="9">
        <f t="shared" si="0"/>
        <v>5731000000</v>
      </c>
      <c r="K11" s="9">
        <f t="shared" si="3"/>
        <v>1145241564</v>
      </c>
      <c r="L11" s="9">
        <v>4585758436</v>
      </c>
      <c r="M11" s="9">
        <v>4585758436</v>
      </c>
      <c r="N11" s="9">
        <v>4585758436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0.80016723713139071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992000000</v>
      </c>
      <c r="G12" s="4">
        <v>0</v>
      </c>
      <c r="H12" s="4">
        <v>0</v>
      </c>
      <c r="I12" s="21">
        <v>0</v>
      </c>
      <c r="J12" s="9">
        <f t="shared" si="0"/>
        <v>992000000</v>
      </c>
      <c r="K12" s="9">
        <f t="shared" si="3"/>
        <v>197801995</v>
      </c>
      <c r="L12" s="9">
        <v>794198005</v>
      </c>
      <c r="M12" s="9">
        <v>794198005</v>
      </c>
      <c r="N12" s="9">
        <v>794198005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0.80060282762096779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61</v>
      </c>
      <c r="F13" s="19">
        <v>88050000000</v>
      </c>
      <c r="G13" s="4">
        <v>0</v>
      </c>
      <c r="H13" s="4">
        <v>0</v>
      </c>
      <c r="I13" s="21">
        <v>0</v>
      </c>
      <c r="J13" s="9">
        <f t="shared" si="0"/>
        <v>88050000000</v>
      </c>
      <c r="K13" s="9">
        <f t="shared" si="3"/>
        <v>5722445923.3099976</v>
      </c>
      <c r="L13" s="9">
        <v>82327554076.690002</v>
      </c>
      <c r="M13" s="9">
        <v>55826156478.669998</v>
      </c>
      <c r="N13" s="9">
        <v>55825781389.669998</v>
      </c>
      <c r="O13" s="9">
        <v>0</v>
      </c>
      <c r="P13" s="9">
        <f>+L13-M13</f>
        <v>26501397598.020004</v>
      </c>
      <c r="Q13" s="9">
        <f t="shared" si="1"/>
        <v>375089</v>
      </c>
      <c r="R13" s="8">
        <f t="shared" si="2"/>
        <v>0.93500913204645086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62</v>
      </c>
      <c r="F14" s="19">
        <v>23000000</v>
      </c>
      <c r="G14" s="4">
        <v>0</v>
      </c>
      <c r="H14" s="4">
        <v>0</v>
      </c>
      <c r="I14" s="21">
        <v>0</v>
      </c>
      <c r="J14" s="9">
        <f t="shared" si="0"/>
        <v>23000000</v>
      </c>
      <c r="K14" s="9">
        <f t="shared" si="3"/>
        <v>873650</v>
      </c>
      <c r="L14" s="9">
        <v>22126350</v>
      </c>
      <c r="M14" s="9">
        <v>22126350</v>
      </c>
      <c r="N14" s="9">
        <v>22126350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0.96201521739130436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14697000000</v>
      </c>
      <c r="G15" s="4">
        <v>0</v>
      </c>
      <c r="H15" s="4">
        <v>0</v>
      </c>
      <c r="I15" s="19">
        <v>0</v>
      </c>
      <c r="J15" s="9">
        <f t="shared" si="0"/>
        <v>14697000000</v>
      </c>
      <c r="K15" s="9">
        <f t="shared" si="3"/>
        <v>14697000000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320000000</v>
      </c>
      <c r="H16" s="4">
        <v>0</v>
      </c>
      <c r="I16" s="21">
        <v>0</v>
      </c>
      <c r="J16" s="9">
        <f t="shared" si="0"/>
        <v>751000000</v>
      </c>
      <c r="K16" s="9">
        <f t="shared" si="3"/>
        <v>191210399</v>
      </c>
      <c r="L16" s="9">
        <v>559789601</v>
      </c>
      <c r="M16" s="9">
        <v>559789601</v>
      </c>
      <c r="N16" s="9">
        <v>559789601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0.74539227829560584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63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376656206.5</v>
      </c>
      <c r="L17" s="9">
        <v>7332343793.5</v>
      </c>
      <c r="M17" s="9">
        <v>7110206936.3500004</v>
      </c>
      <c r="N17" s="9">
        <v>7003151781.0699997</v>
      </c>
      <c r="O17" s="9">
        <v>0</v>
      </c>
      <c r="P17" s="9">
        <f t="shared" si="4"/>
        <v>222136857.14999962</v>
      </c>
      <c r="Q17" s="9">
        <f t="shared" si="1"/>
        <v>107055155.28000069</v>
      </c>
      <c r="R17" s="8">
        <f t="shared" si="2"/>
        <v>0.95114071779737963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6587589.4499999993</v>
      </c>
      <c r="L18" s="9">
        <v>12412410.550000001</v>
      </c>
      <c r="M18" s="9">
        <v>12412410.550000001</v>
      </c>
      <c r="N18" s="9">
        <v>12412410.550000001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0.6532847657894737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64</v>
      </c>
      <c r="F19" s="19">
        <v>19702919263</v>
      </c>
      <c r="G19" s="4">
        <v>0</v>
      </c>
      <c r="H19" s="4">
        <v>0</v>
      </c>
      <c r="I19" s="21">
        <v>0</v>
      </c>
      <c r="J19" s="9">
        <f t="shared" si="0"/>
        <v>19702919263</v>
      </c>
      <c r="K19" s="9">
        <f t="shared" si="3"/>
        <v>0</v>
      </c>
      <c r="L19" s="9">
        <v>19702919263</v>
      </c>
      <c r="M19" s="9">
        <v>19702919263</v>
      </c>
      <c r="N19" s="9">
        <v>0</v>
      </c>
      <c r="O19" s="9">
        <v>0</v>
      </c>
      <c r="P19" s="9">
        <f t="shared" si="4"/>
        <v>0</v>
      </c>
      <c r="Q19" s="9">
        <f t="shared" si="1"/>
        <v>19702919263</v>
      </c>
      <c r="R19" s="8">
        <f t="shared" si="2"/>
        <v>1</v>
      </c>
    </row>
    <row r="20" spans="1:18" ht="23.25" customHeight="1" x14ac:dyDescent="0.25">
      <c r="A20" s="6" t="s">
        <v>65</v>
      </c>
      <c r="B20" s="12" t="s">
        <v>2</v>
      </c>
      <c r="C20" s="12">
        <v>11</v>
      </c>
      <c r="D20" s="11" t="s">
        <v>1</v>
      </c>
      <c r="E20" s="5" t="s">
        <v>66</v>
      </c>
      <c r="F20" s="19">
        <v>196529092</v>
      </c>
      <c r="G20" s="4">
        <v>0</v>
      </c>
      <c r="H20" s="4">
        <v>0</v>
      </c>
      <c r="I20" s="21">
        <v>0</v>
      </c>
      <c r="J20" s="9">
        <f t="shared" si="0"/>
        <v>196529092</v>
      </c>
      <c r="K20" s="9">
        <f>+J20-L20</f>
        <v>196529092</v>
      </c>
      <c r="L20" s="9">
        <v>0</v>
      </c>
      <c r="M20" s="9">
        <v>0</v>
      </c>
      <c r="N20" s="9">
        <v>0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f t="shared" si="2"/>
        <v>0</v>
      </c>
    </row>
    <row r="21" spans="1:18" ht="23.25" customHeight="1" thickBot="1" x14ac:dyDescent="0.3">
      <c r="A21" s="6" t="s">
        <v>45</v>
      </c>
      <c r="B21" s="12" t="s">
        <v>2</v>
      </c>
      <c r="C21" s="12">
        <v>10</v>
      </c>
      <c r="D21" s="11" t="s">
        <v>1</v>
      </c>
      <c r="E21" s="5" t="s">
        <v>51</v>
      </c>
      <c r="F21" s="19">
        <v>8000000000</v>
      </c>
      <c r="G21" s="4">
        <v>0</v>
      </c>
      <c r="H21" s="4">
        <v>0</v>
      </c>
      <c r="I21" s="21">
        <v>0</v>
      </c>
      <c r="J21" s="9">
        <f t="shared" si="0"/>
        <v>8000000000</v>
      </c>
      <c r="K21" s="9">
        <f t="shared" si="3"/>
        <v>816796658.60999966</v>
      </c>
      <c r="L21" s="9">
        <v>7183203341.3900003</v>
      </c>
      <c r="M21" s="9">
        <v>3594545212.5799999</v>
      </c>
      <c r="N21" s="9">
        <v>3594545212.5799999</v>
      </c>
      <c r="O21" s="9">
        <v>0</v>
      </c>
      <c r="P21" s="9">
        <f t="shared" si="4"/>
        <v>3588658128.8100004</v>
      </c>
      <c r="Q21" s="9">
        <f t="shared" si="1"/>
        <v>0</v>
      </c>
      <c r="R21" s="8">
        <f t="shared" si="2"/>
        <v>0.89790041767375006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7">SUM(F7:F21)</f>
        <v>243709448355</v>
      </c>
      <c r="G22" s="3">
        <f t="shared" si="7"/>
        <v>320000000</v>
      </c>
      <c r="H22" s="3">
        <f t="shared" si="7"/>
        <v>320000000</v>
      </c>
      <c r="I22" s="3">
        <f t="shared" si="7"/>
        <v>0</v>
      </c>
      <c r="J22" s="3">
        <f t="shared" si="7"/>
        <v>243709448355</v>
      </c>
      <c r="K22" s="3">
        <f t="shared" si="7"/>
        <v>47991511663.269997</v>
      </c>
      <c r="L22" s="3">
        <f>SUM(L7:L21)</f>
        <v>195717936691.73001</v>
      </c>
      <c r="M22" s="3">
        <f>SUM(M7:M21)</f>
        <v>165383321777.74997</v>
      </c>
      <c r="N22" s="3">
        <f>SUM(N7:N21)</f>
        <v>145572972270.46997</v>
      </c>
      <c r="O22" s="3">
        <f t="shared" si="7"/>
        <v>0</v>
      </c>
      <c r="P22" s="3">
        <f t="shared" si="7"/>
        <v>30334614913.980007</v>
      </c>
      <c r="Q22" s="3">
        <f t="shared" si="7"/>
        <v>19810349507.279999</v>
      </c>
      <c r="R22" s="2">
        <f>+L22/J22</f>
        <v>0.80307898611561823</v>
      </c>
    </row>
    <row r="23" spans="1:18" x14ac:dyDescent="0.25">
      <c r="L23" s="7"/>
      <c r="N23" s="7"/>
    </row>
    <row r="24" spans="1:18" x14ac:dyDescent="0.25">
      <c r="K24" s="25"/>
      <c r="L24" s="20"/>
      <c r="M24" s="20"/>
      <c r="N24" s="25"/>
      <c r="P24" s="25"/>
    </row>
    <row r="25" spans="1:18" x14ac:dyDescent="0.25">
      <c r="D25" s="22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  <row r="33" spans="8:16" x14ac:dyDescent="0.25"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2023-10-05T15:52:07Z</dcterms:modified>
</cp:coreProperties>
</file>