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ÁREA PRESUPUESTO\01. GESTION GASTOS\PRESUPUESTO 2023\2 INFORMES\Reporte WEB\"/>
    </mc:Choice>
  </mc:AlternateContent>
  <xr:revisionPtr revIDLastSave="0" documentId="13_ncr:1_{9BE3BBF2-490E-4EB4-96D7-4396E1D37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  <c r="J7" i="1" l="1"/>
  <c r="N22" i="1" l="1"/>
  <c r="M22" i="1"/>
  <c r="L22" i="1"/>
  <c r="Q20" i="1" l="1"/>
  <c r="P20" i="1"/>
  <c r="J20" i="1"/>
  <c r="K20" i="1" s="1"/>
  <c r="R20" i="1" l="1"/>
  <c r="P13" i="1"/>
  <c r="P7" i="1" l="1"/>
  <c r="Q7" i="1"/>
  <c r="I22" i="1" l="1"/>
  <c r="H22" i="1"/>
  <c r="G22" i="1"/>
  <c r="F22" i="1"/>
  <c r="R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1" i="1"/>
  <c r="K21" i="1" s="1"/>
  <c r="P21" i="1"/>
  <c r="P22" i="1" l="1"/>
  <c r="K7" i="1"/>
  <c r="K22" i="1" s="1"/>
  <c r="J22" i="1"/>
  <c r="Q21" i="1"/>
  <c r="Q19" i="1"/>
  <c r="Q18" i="1"/>
  <c r="Q17" i="1"/>
  <c r="Q16" i="1"/>
  <c r="Q14" i="1"/>
  <c r="Q13" i="1"/>
  <c r="Q12" i="1"/>
  <c r="Q11" i="1"/>
  <c r="Q10" i="1"/>
  <c r="Q9" i="1"/>
  <c r="Q8" i="1"/>
  <c r="R21" i="1"/>
  <c r="R19" i="1"/>
  <c r="R18" i="1"/>
  <c r="R17" i="1"/>
  <c r="R14" i="1"/>
  <c r="R13" i="1"/>
  <c r="R12" i="1"/>
  <c r="R10" i="1"/>
  <c r="R9" i="1"/>
  <c r="R8" i="1"/>
  <c r="R11" i="1" l="1"/>
  <c r="R16" i="1"/>
  <c r="Q22" i="1" l="1"/>
  <c r="O22" i="1"/>
</calcChain>
</file>

<file path=xl/sharedStrings.xml><?xml version="1.0" encoding="utf-8"?>
<sst xmlns="http://schemas.openxmlformats.org/spreadsheetml/2006/main" count="109" uniqueCount="68">
  <si>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</si>
  <si>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</si>
  <si>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</si>
  <si>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</si>
  <si>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</si>
  <si>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</si>
  <si>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</si>
  <si>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</si>
  <si>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</si>
  <si>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</si>
  <si>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</si>
  <si>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</si>
  <si>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</si>
  <si>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</si>
  <si>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</si>
  <si>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</si>
  <si>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</si>
  <si>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</si>
  <si>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</si>
  <si>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</si>
  <si>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</si>
  <si>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</si>
  <si>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</si>
  <si>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</si>
  <si>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</si>
  <si>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</si>
  <si>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</si>
  <si>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</si>
  <si>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</si>
  <si>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</si>
  <si>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</si>
  <si>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</si>
  <si>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</si>
  <si>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</si>
  <si>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</si>
  <si>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</si>
  <si>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</si>
  <si>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</si>
  <si>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</si>
  <si>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</si>
  <si>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</si>
  <si>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</si>
  <si>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</si>
  <si>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</si>
  <si>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</si>
  <si>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</si>
  <si>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</si>
  <si>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</si>
  <si>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</si>
  <si>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</si>
  <si>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</si>
  <si>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</si>
  <si>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</si>
  <si>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</si>
  <si>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</si>
  <si>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</si>
  <si>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</si>
  <si>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</si>
  <si>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</si>
  <si>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</si>
  <si>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</si>
  <si>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</si>
  <si>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</si>
  <si>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</si>
  <si>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</si>
  <si>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B-10-04-01</t>
  </si>
  <si>
    <t>APORTES AL FONDO DE CONTINGENCIAS</t>
  </si>
  <si>
    <t>PERÍODO: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</si>
</sst>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165" fontId="2" fillId="0" borderId="0" xfId="0" applyNumberFormat="1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H11" zoomScaleNormal="100" workbookViewId="0">
      <selection activeCell="T13" sqref="T13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4.7109375" style="1" customWidth="1"/>
    <col min="12" max="13" width="14.7109375" style="1" bestFit="1" customWidth="1"/>
    <col min="14" max="14" width="16.140625" style="1" customWidth="1"/>
    <col min="15" max="15" width="9.7109375" style="1" bestFit="1" customWidth="1"/>
    <col min="16" max="18" width="14.7109375" style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67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57063000000</v>
      </c>
      <c r="G7" s="4">
        <v>4713000000</v>
      </c>
      <c r="H7" s="4">
        <v>320000000</v>
      </c>
      <c r="I7" s="21">
        <v>0</v>
      </c>
      <c r="J7" s="9">
        <f>+F7+G7-H7-I7</f>
        <v>61456000000</v>
      </c>
      <c r="K7" s="9">
        <f>+J7-L7</f>
        <v>667149773.40000153</v>
      </c>
      <c r="L7" s="9">
        <v>60788850226.599998</v>
      </c>
      <c r="M7" s="9">
        <v>60788850226.599998</v>
      </c>
      <c r="N7" s="9">
        <v>60779117651.599998</v>
      </c>
      <c r="O7" s="9">
        <v>0</v>
      </c>
      <c r="P7" s="9">
        <f>+L7-M7</f>
        <v>0</v>
      </c>
      <c r="Q7" s="9">
        <f t="shared" ref="Q7:Q21" si="0">+M7-N7</f>
        <v>9732575</v>
      </c>
      <c r="R7" s="8">
        <f t="shared" ref="R7:R21" si="1">+L7/J7</f>
        <v>0.98914426950338452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20852000000</v>
      </c>
      <c r="G8" s="4">
        <v>563000000</v>
      </c>
      <c r="H8" s="4">
        <v>0</v>
      </c>
      <c r="I8" s="21">
        <v>0</v>
      </c>
      <c r="J8" s="9">
        <f t="shared" ref="J8:J21" si="2">+F8+G8-H8-I8</f>
        <v>21415000000</v>
      </c>
      <c r="K8" s="9">
        <f t="shared" ref="K8:K21" si="3">+J8-L8</f>
        <v>317784222</v>
      </c>
      <c r="L8" s="9">
        <v>21097215778</v>
      </c>
      <c r="M8" s="9">
        <v>21097215778</v>
      </c>
      <c r="N8" s="9">
        <v>21097215778</v>
      </c>
      <c r="O8" s="9">
        <v>0</v>
      </c>
      <c r="P8" s="9">
        <f t="shared" ref="P8:P21" si="4">+L8-M8</f>
        <v>0</v>
      </c>
      <c r="Q8" s="9">
        <f t="shared" si="0"/>
        <v>0</v>
      </c>
      <c r="R8" s="8">
        <f t="shared" si="1"/>
        <v>0.98516067139855246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4483000000</v>
      </c>
      <c r="G9" s="4">
        <v>990000000</v>
      </c>
      <c r="H9" s="4">
        <v>0</v>
      </c>
      <c r="I9" s="21">
        <v>0</v>
      </c>
      <c r="J9" s="9">
        <f t="shared" si="2"/>
        <v>5473000000</v>
      </c>
      <c r="K9" s="9">
        <f t="shared" si="3"/>
        <v>45527731</v>
      </c>
      <c r="L9" s="9">
        <v>5427472269</v>
      </c>
      <c r="M9" s="9">
        <v>5427472269</v>
      </c>
      <c r="N9" s="9">
        <v>5410441406</v>
      </c>
      <c r="O9" s="9">
        <v>0</v>
      </c>
      <c r="P9" s="9">
        <f t="shared" si="4"/>
        <v>0</v>
      </c>
      <c r="Q9" s="9">
        <f t="shared" si="0"/>
        <v>17030863</v>
      </c>
      <c r="R9" s="8">
        <f t="shared" si="1"/>
        <v>0.99168139393385712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15760000000</v>
      </c>
      <c r="G10" s="4">
        <v>3088000000</v>
      </c>
      <c r="H10" s="4">
        <v>0</v>
      </c>
      <c r="I10" s="21">
        <v>0</v>
      </c>
      <c r="J10" s="9">
        <f t="shared" si="2"/>
        <v>18848000000</v>
      </c>
      <c r="K10" s="9">
        <f t="shared" si="3"/>
        <v>1338912622</v>
      </c>
      <c r="L10" s="9">
        <v>17509087378</v>
      </c>
      <c r="M10" s="9">
        <v>17509087378</v>
      </c>
      <c r="N10" s="9">
        <v>17509087378</v>
      </c>
      <c r="O10" s="9">
        <v>0</v>
      </c>
      <c r="P10" s="9">
        <f t="shared" si="4"/>
        <v>0</v>
      </c>
      <c r="Q10" s="9">
        <f t="shared" si="0"/>
        <v>0</v>
      </c>
      <c r="R10" s="8">
        <f t="shared" si="1"/>
        <v>0.92896261555602722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5731000000</v>
      </c>
      <c r="G11" s="4">
        <v>1135000000</v>
      </c>
      <c r="H11" s="4">
        <v>0</v>
      </c>
      <c r="I11" s="21">
        <v>0</v>
      </c>
      <c r="J11" s="9">
        <f t="shared" si="2"/>
        <v>6866000000</v>
      </c>
      <c r="K11" s="9">
        <f t="shared" si="3"/>
        <v>487290630</v>
      </c>
      <c r="L11" s="9">
        <v>6378709370</v>
      </c>
      <c r="M11" s="9">
        <v>6378709370</v>
      </c>
      <c r="N11" s="9">
        <v>6378709370</v>
      </c>
      <c r="O11" s="9">
        <v>0</v>
      </c>
      <c r="P11" s="9">
        <f t="shared" si="4"/>
        <v>0</v>
      </c>
      <c r="Q11" s="9">
        <f t="shared" si="0"/>
        <v>0</v>
      </c>
      <c r="R11" s="8">
        <f t="shared" si="1"/>
        <v>0.92902845470434026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992000000</v>
      </c>
      <c r="G12" s="4">
        <v>263000000</v>
      </c>
      <c r="H12" s="4">
        <v>0</v>
      </c>
      <c r="I12" s="21">
        <v>0</v>
      </c>
      <c r="J12" s="9">
        <f t="shared" si="2"/>
        <v>1255000000</v>
      </c>
      <c r="K12" s="9">
        <f t="shared" si="3"/>
        <v>116061138</v>
      </c>
      <c r="L12" s="9">
        <v>1138938862</v>
      </c>
      <c r="M12" s="9">
        <v>1138938862</v>
      </c>
      <c r="N12" s="9">
        <v>1138938862</v>
      </c>
      <c r="O12" s="9">
        <v>0</v>
      </c>
      <c r="P12" s="9">
        <f t="shared" si="4"/>
        <v>0</v>
      </c>
      <c r="Q12" s="9">
        <f t="shared" si="0"/>
        <v>0</v>
      </c>
      <c r="R12" s="8">
        <f t="shared" si="1"/>
        <v>0.90752100557768922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61</v>
      </c>
      <c r="F13" s="19">
        <v>88050000000</v>
      </c>
      <c r="G13" s="4">
        <v>2480000000</v>
      </c>
      <c r="H13" s="4">
        <v>0</v>
      </c>
      <c r="I13" s="21">
        <v>0</v>
      </c>
      <c r="J13" s="9">
        <f t="shared" si="2"/>
        <v>90530000000</v>
      </c>
      <c r="K13" s="9">
        <f t="shared" si="3"/>
        <v>1563532044.5599976</v>
      </c>
      <c r="L13" s="9">
        <v>88966467955.440002</v>
      </c>
      <c r="M13" s="9">
        <v>85450485085.639999</v>
      </c>
      <c r="N13" s="9">
        <v>84495069337.130005</v>
      </c>
      <c r="O13" s="9">
        <v>0</v>
      </c>
      <c r="P13" s="9">
        <f>+L13-M13</f>
        <v>3515982869.8000031</v>
      </c>
      <c r="Q13" s="9">
        <f t="shared" si="0"/>
        <v>955415748.50999451</v>
      </c>
      <c r="R13" s="8">
        <f t="shared" si="1"/>
        <v>0.98272912797348944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62</v>
      </c>
      <c r="F14" s="19">
        <v>23000000</v>
      </c>
      <c r="G14" s="4">
        <v>0</v>
      </c>
      <c r="H14" s="4">
        <v>0</v>
      </c>
      <c r="I14" s="21">
        <v>0</v>
      </c>
      <c r="J14" s="9">
        <f t="shared" si="2"/>
        <v>23000000</v>
      </c>
      <c r="K14" s="9">
        <f t="shared" si="3"/>
        <v>873650</v>
      </c>
      <c r="L14" s="9">
        <v>22126350</v>
      </c>
      <c r="M14" s="9">
        <v>22126350</v>
      </c>
      <c r="N14" s="9">
        <v>22126350</v>
      </c>
      <c r="O14" s="9">
        <v>0</v>
      </c>
      <c r="P14" s="9">
        <f t="shared" si="4"/>
        <v>0</v>
      </c>
      <c r="Q14" s="9">
        <f t="shared" si="0"/>
        <v>0</v>
      </c>
      <c r="R14" s="8">
        <f t="shared" si="1"/>
        <v>0.96201521739130436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14697000000</v>
      </c>
      <c r="G15" s="4">
        <v>0</v>
      </c>
      <c r="H15" s="4">
        <v>14697000000</v>
      </c>
      <c r="I15" s="19">
        <v>0</v>
      </c>
      <c r="J15" s="9">
        <f t="shared" si="2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320000000</v>
      </c>
      <c r="H16" s="4">
        <v>0</v>
      </c>
      <c r="I16" s="21">
        <v>0</v>
      </c>
      <c r="J16" s="9">
        <f t="shared" si="2"/>
        <v>751000000</v>
      </c>
      <c r="K16" s="9">
        <f t="shared" si="3"/>
        <v>90256827</v>
      </c>
      <c r="L16" s="9">
        <v>660743173</v>
      </c>
      <c r="M16" s="9">
        <v>660743173</v>
      </c>
      <c r="N16" s="9">
        <v>660743173</v>
      </c>
      <c r="O16" s="9">
        <v>0</v>
      </c>
      <c r="P16" s="9">
        <f t="shared" si="4"/>
        <v>0</v>
      </c>
      <c r="Q16" s="9">
        <f t="shared" si="0"/>
        <v>0</v>
      </c>
      <c r="R16" s="8">
        <f t="shared" si="1"/>
        <v>0.87981780692410116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63</v>
      </c>
      <c r="F17" s="19">
        <v>7709000000</v>
      </c>
      <c r="G17" s="4">
        <v>12217000000</v>
      </c>
      <c r="H17" s="4">
        <v>0</v>
      </c>
      <c r="I17" s="21">
        <v>0</v>
      </c>
      <c r="J17" s="9">
        <f t="shared" si="2"/>
        <v>19926000000</v>
      </c>
      <c r="K17" s="9">
        <f t="shared" si="3"/>
        <v>474075.20000076294</v>
      </c>
      <c r="L17" s="9">
        <v>19925525924.799999</v>
      </c>
      <c r="M17" s="9">
        <v>19925525924.799999</v>
      </c>
      <c r="N17" s="9">
        <v>18031178961.029999</v>
      </c>
      <c r="O17" s="9">
        <v>0</v>
      </c>
      <c r="P17" s="9">
        <f t="shared" si="4"/>
        <v>0</v>
      </c>
      <c r="Q17" s="9">
        <f t="shared" si="0"/>
        <v>1894346963.7700005</v>
      </c>
      <c r="R17" s="8">
        <f t="shared" si="1"/>
        <v>0.99997620821037836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19000000</v>
      </c>
      <c r="G18" s="4">
        <v>0</v>
      </c>
      <c r="H18" s="4">
        <v>0</v>
      </c>
      <c r="I18" s="21">
        <v>0</v>
      </c>
      <c r="J18" s="9">
        <f t="shared" si="2"/>
        <v>19000000</v>
      </c>
      <c r="K18" s="9">
        <f t="shared" si="3"/>
        <v>6325589.4499999993</v>
      </c>
      <c r="L18" s="9">
        <v>12674410.550000001</v>
      </c>
      <c r="M18" s="9">
        <v>12674410.550000001</v>
      </c>
      <c r="N18" s="9">
        <v>12674410.550000001</v>
      </c>
      <c r="O18" s="9">
        <v>0</v>
      </c>
      <c r="P18" s="9">
        <f t="shared" si="4"/>
        <v>0</v>
      </c>
      <c r="Q18" s="9">
        <f t="shared" si="0"/>
        <v>0</v>
      </c>
      <c r="R18" s="8">
        <f t="shared" si="1"/>
        <v>0.66707423947368427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64</v>
      </c>
      <c r="F19" s="19">
        <v>19702919263</v>
      </c>
      <c r="G19" s="4">
        <v>0</v>
      </c>
      <c r="H19" s="4">
        <v>0</v>
      </c>
      <c r="I19" s="21">
        <v>0</v>
      </c>
      <c r="J19" s="9">
        <f t="shared" si="2"/>
        <v>19702919263</v>
      </c>
      <c r="K19" s="9">
        <f t="shared" si="3"/>
        <v>0</v>
      </c>
      <c r="L19" s="9">
        <v>19702919263</v>
      </c>
      <c r="M19" s="9">
        <v>19702919263</v>
      </c>
      <c r="N19" s="9">
        <v>19702919263</v>
      </c>
      <c r="O19" s="9">
        <v>0</v>
      </c>
      <c r="P19" s="9">
        <f t="shared" si="4"/>
        <v>0</v>
      </c>
      <c r="Q19" s="9">
        <f t="shared" si="0"/>
        <v>0</v>
      </c>
      <c r="R19" s="8">
        <f t="shared" si="1"/>
        <v>1</v>
      </c>
    </row>
    <row r="20" spans="1:18" ht="23.25" customHeight="1" x14ac:dyDescent="0.25">
      <c r="A20" s="6" t="s">
        <v>65</v>
      </c>
      <c r="B20" s="12" t="s">
        <v>2</v>
      </c>
      <c r="C20" s="12">
        <v>11</v>
      </c>
      <c r="D20" s="11" t="s">
        <v>1</v>
      </c>
      <c r="E20" s="5" t="s">
        <v>66</v>
      </c>
      <c r="F20" s="19">
        <v>196529092</v>
      </c>
      <c r="G20" s="4">
        <v>0</v>
      </c>
      <c r="H20" s="4">
        <v>0</v>
      </c>
      <c r="I20" s="21">
        <v>0</v>
      </c>
      <c r="J20" s="9">
        <f t="shared" si="2"/>
        <v>196529092</v>
      </c>
      <c r="K20" s="9">
        <f>+J20-L20</f>
        <v>0</v>
      </c>
      <c r="L20" s="9">
        <v>196529092</v>
      </c>
      <c r="M20" s="9">
        <v>196529092</v>
      </c>
      <c r="N20" s="9">
        <v>196529092</v>
      </c>
      <c r="O20" s="9"/>
      <c r="P20" s="9">
        <f t="shared" ref="P20" si="5">+L20-M20</f>
        <v>0</v>
      </c>
      <c r="Q20" s="9">
        <f t="shared" ref="Q20" si="6">+M20-N20</f>
        <v>0</v>
      </c>
      <c r="R20" s="8">
        <f t="shared" si="1"/>
        <v>1</v>
      </c>
    </row>
    <row r="21" spans="1:18" ht="23.25" customHeight="1" thickBot="1" x14ac:dyDescent="0.3">
      <c r="A21" s="6" t="s">
        <v>45</v>
      </c>
      <c r="B21" s="12" t="s">
        <v>2</v>
      </c>
      <c r="C21" s="12">
        <v>10</v>
      </c>
      <c r="D21" s="11" t="s">
        <v>1</v>
      </c>
      <c r="E21" s="5" t="s">
        <v>51</v>
      </c>
      <c r="F21" s="19">
        <v>8000000000</v>
      </c>
      <c r="G21" s="4">
        <v>0</v>
      </c>
      <c r="H21" s="4">
        <v>0</v>
      </c>
      <c r="I21" s="21">
        <v>0</v>
      </c>
      <c r="J21" s="9">
        <f t="shared" si="2"/>
        <v>8000000000</v>
      </c>
      <c r="K21" s="9">
        <f t="shared" si="3"/>
        <v>238796551.56000042</v>
      </c>
      <c r="L21" s="9">
        <v>7761203448.4399996</v>
      </c>
      <c r="M21" s="9">
        <v>6753382000</v>
      </c>
      <c r="N21" s="9">
        <v>6413121062.5900002</v>
      </c>
      <c r="O21" s="9">
        <v>0</v>
      </c>
      <c r="P21" s="9">
        <f t="shared" si="4"/>
        <v>1007821448.4399996</v>
      </c>
      <c r="Q21" s="9">
        <f t="shared" si="0"/>
        <v>340260937.40999985</v>
      </c>
      <c r="R21" s="8">
        <f t="shared" si="1"/>
        <v>0.97015043105499998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7">SUM(F7:F21)</f>
        <v>243709448355</v>
      </c>
      <c r="G22" s="3">
        <f t="shared" si="7"/>
        <v>25769000000</v>
      </c>
      <c r="H22" s="3">
        <f t="shared" si="7"/>
        <v>15017000000</v>
      </c>
      <c r="I22" s="3">
        <f t="shared" si="7"/>
        <v>0</v>
      </c>
      <c r="J22" s="3">
        <f t="shared" si="7"/>
        <v>254461448355</v>
      </c>
      <c r="K22" s="3">
        <f t="shared" si="7"/>
        <v>4872984854.1700001</v>
      </c>
      <c r="L22" s="3">
        <f>SUM(L7:L21)</f>
        <v>249588463500.82999</v>
      </c>
      <c r="M22" s="3">
        <f>SUM(M7:M21)</f>
        <v>245064659182.58997</v>
      </c>
      <c r="N22" s="3">
        <f>SUM(N7:N21)</f>
        <v>241847872094.89999</v>
      </c>
      <c r="O22" s="3">
        <f t="shared" si="7"/>
        <v>0</v>
      </c>
      <c r="P22" s="3">
        <f t="shared" si="7"/>
        <v>4523804318.2400026</v>
      </c>
      <c r="Q22" s="3">
        <f t="shared" si="7"/>
        <v>3216787087.6899948</v>
      </c>
      <c r="R22" s="2">
        <f>+L22/J22</f>
        <v>0.98084981090191825</v>
      </c>
    </row>
    <row r="23" spans="1:18" x14ac:dyDescent="0.25">
      <c r="L23" s="7"/>
      <c r="N23" s="7"/>
    </row>
    <row r="24" spans="1:18" x14ac:dyDescent="0.25">
      <c r="K24" s="25"/>
      <c r="L24" s="20"/>
      <c r="M24" s="20"/>
      <c r="N24" s="25"/>
      <c r="P24" s="25"/>
    </row>
    <row r="25" spans="1:18" x14ac:dyDescent="0.25">
      <c r="D25" s="22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x14ac:dyDescent="0.25">
      <c r="H26" s="23"/>
      <c r="I26" s="23"/>
      <c r="J26" s="23"/>
      <c r="K26" s="23"/>
      <c r="L26" s="23"/>
      <c r="M26" s="23"/>
      <c r="N26" s="23"/>
      <c r="O26" s="23"/>
      <c r="P26" s="23"/>
    </row>
    <row r="27" spans="1:18" x14ac:dyDescent="0.25">
      <c r="H27" s="23"/>
      <c r="I27" s="23"/>
      <c r="J27" s="23"/>
      <c r="K27" s="23"/>
      <c r="L27" s="23"/>
      <c r="M27" s="23"/>
      <c r="N27" s="23"/>
      <c r="O27" s="23"/>
      <c r="P27" s="23"/>
    </row>
    <row r="28" spans="1:18" x14ac:dyDescent="0.25">
      <c r="H28" s="23"/>
      <c r="I28" s="23"/>
      <c r="J28" s="23"/>
      <c r="K28" s="23"/>
      <c r="L28" s="23"/>
      <c r="M28" s="23"/>
      <c r="N28" s="23"/>
      <c r="O28" s="23"/>
      <c r="P28" s="23"/>
    </row>
    <row r="29" spans="1:18" x14ac:dyDescent="0.25">
      <c r="H29" s="23"/>
      <c r="I29" s="23"/>
      <c r="J29" s="23"/>
      <c r="K29" s="23"/>
      <c r="L29" s="23"/>
      <c r="M29" s="23"/>
      <c r="N29" s="23"/>
      <c r="O29" s="23"/>
      <c r="P29" s="23"/>
    </row>
    <row r="30" spans="1:18" x14ac:dyDescent="0.25">
      <c r="H30" s="23"/>
      <c r="I30" s="23"/>
      <c r="J30" s="23"/>
      <c r="K30" s="23"/>
      <c r="L30" s="23"/>
      <c r="M30" s="23"/>
      <c r="N30" s="23"/>
      <c r="O30" s="23"/>
      <c r="P30" s="23"/>
    </row>
    <row r="31" spans="1:18" x14ac:dyDescent="0.25">
      <c r="H31" s="23"/>
      <c r="I31" s="23"/>
      <c r="J31" s="23"/>
      <c r="K31" s="23"/>
      <c r="L31" s="23"/>
      <c r="M31" s="23"/>
      <c r="N31" s="23"/>
      <c r="O31" s="23"/>
      <c r="P31" s="23"/>
    </row>
    <row r="32" spans="1:18" x14ac:dyDescent="0.25">
      <c r="H32" s="23"/>
      <c r="I32" s="23"/>
      <c r="J32" s="23"/>
      <c r="K32" s="23"/>
      <c r="L32" s="23"/>
      <c r="M32" s="23"/>
      <c r="N32" s="23"/>
      <c r="O32" s="23"/>
      <c r="P32" s="23"/>
    </row>
    <row r="33" spans="8:16" x14ac:dyDescent="0.25"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2024-01-26T18:31:59Z</dcterms:modified>
</cp:coreProperties>
</file>