
<file path=[Content_Types].xml><?xml version="1.0" encoding="utf-8"?>
<Types xmlns="http://schemas.openxmlformats.org/package/2006/content-types">
  <Default Extension="bin" ContentType="application/vnd.openxmlformats-officedocument.spreadsheetml.printerSettings"/>
  <Default Extension="jfif"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Ex2.xml" ContentType="application/vnd.ms-office.chartex+xml"/>
  <Override PartName="/xl/charts/style4.xml" ContentType="application/vnd.ms-office.chartstyle+xml"/>
  <Override PartName="/xl/charts/colors4.xml" ContentType="application/vnd.ms-office.chartcolorstyle+xml"/>
  <Override PartName="/xl/charts/chart3.xml" ContentType="application/vnd.openxmlformats-officedocument.drawingml.chart+xml"/>
  <Override PartName="/xl/charts/style5.xml" ContentType="application/vnd.ms-office.chartstyle+xml"/>
  <Override PartName="/xl/charts/colors5.xml" ContentType="application/vnd.ms-office.chartcolorstyle+xml"/>
  <Override PartName="/xl/charts/chart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13_ncr:1_{FFFE8261-9105-4579-AE5E-84B907932AA6}" xr6:coauthVersionLast="47" xr6:coauthVersionMax="47" xr10:uidLastSave="{00000000-0000-0000-0000-000000000000}"/>
  <bookViews>
    <workbookView xWindow="-108" yWindow="-108" windowWidth="23256" windowHeight="12456" xr2:uid="{C1906065-A51F-4A52-ADBA-E90869F494AF}"/>
  </bookViews>
  <sheets>
    <sheet name="Resultados generales" sheetId="1" r:id="rId1"/>
    <sheet name="Dependientes sector privado" sheetId="2" r:id="rId2"/>
    <sheet name="Independientes" sheetId="5" r:id="rId3"/>
    <sheet name="Monto de cotización" sheetId="4" r:id="rId4"/>
    <sheet name="Resumen municipal" sheetId="6" r:id="rId5"/>
  </sheets>
  <externalReferences>
    <externalReference r:id="rId6"/>
  </externalReferences>
  <definedNames>
    <definedName name="_xlnm._FilterDatabase" localSheetId="4" hidden="1">'Resumen municipal'!$E$13:$P$1129</definedName>
    <definedName name="_xlchart.v6.0" hidden="1">'Dependientes sector privado'!$A$82:$D$82</definedName>
    <definedName name="_xlchart.v6.1" hidden="1">'Dependientes sector privado'!$A$83:$D$115</definedName>
    <definedName name="_xlchart.v6.2" hidden="1">'Dependientes sector privado'!$E$82</definedName>
    <definedName name="_xlchart.v6.3" hidden="1">'Dependientes sector privado'!$F$83:$F$116</definedName>
    <definedName name="_xlchart.v6.4" hidden="1">Independientes!$A$65:$D$65</definedName>
    <definedName name="_xlchart.v6.5" hidden="1">Independientes!$A$66:$D$98</definedName>
    <definedName name="_xlchart.v6.6" hidden="1">Independientes!$E$65</definedName>
    <definedName name="_xlchart.v6.7" hidden="1">Independientes!$F$66:$F$99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5" l="1"/>
  <c r="B124" i="2"/>
  <c r="F52" i="2"/>
  <c r="E52" i="2"/>
  <c r="J2" i="6"/>
  <c r="J2" i="4"/>
  <c r="J2" i="5"/>
  <c r="J2" i="2"/>
  <c r="J2" i="1"/>
  <c r="M12" i="6"/>
  <c r="I12" i="6"/>
  <c r="E12" i="6"/>
  <c r="I107" i="5"/>
  <c r="E107" i="5"/>
  <c r="H107" i="5" s="1"/>
  <c r="B107" i="5"/>
  <c r="E84" i="5"/>
  <c r="H35" i="5"/>
  <c r="N29" i="5"/>
  <c r="N28" i="5"/>
  <c r="E124" i="2"/>
  <c r="N43" i="2"/>
  <c r="E35" i="5" l="1"/>
  <c r="H52" i="2"/>
  <c r="I124" i="5"/>
  <c r="H123" i="5"/>
  <c r="H121" i="5"/>
  <c r="H117" i="5"/>
  <c r="H115" i="5"/>
  <c r="H113" i="5"/>
  <c r="H111" i="5"/>
  <c r="E97" i="5"/>
  <c r="F94" i="5"/>
  <c r="E89" i="5"/>
  <c r="E86" i="5"/>
  <c r="F78" i="5"/>
  <c r="E73" i="5"/>
  <c r="F68" i="5"/>
  <c r="E36" i="5"/>
  <c r="H140" i="2"/>
  <c r="H138" i="2"/>
  <c r="H136" i="2"/>
  <c r="H134" i="2"/>
  <c r="H132" i="2"/>
  <c r="H128" i="2"/>
  <c r="F115" i="2"/>
  <c r="F114" i="2"/>
  <c r="E109" i="2"/>
  <c r="E106" i="2"/>
  <c r="E104" i="2"/>
  <c r="F104" i="2"/>
  <c r="E101" i="2"/>
  <c r="E98" i="2"/>
  <c r="F96" i="2"/>
  <c r="E90" i="2"/>
  <c r="E88" i="2"/>
  <c r="F88" i="2"/>
  <c r="E85" i="2"/>
  <c r="I124" i="2"/>
  <c r="F72" i="2"/>
  <c r="F69" i="2"/>
  <c r="H67" i="2"/>
  <c r="F61" i="2"/>
  <c r="H59" i="2"/>
  <c r="F56" i="2"/>
  <c r="N45" i="2"/>
  <c r="H124" i="5"/>
  <c r="H122" i="5"/>
  <c r="H120" i="5"/>
  <c r="H118" i="5"/>
  <c r="H114" i="5"/>
  <c r="H110" i="5"/>
  <c r="F98" i="5"/>
  <c r="F95" i="5"/>
  <c r="E92" i="5"/>
  <c r="F87" i="5"/>
  <c r="E81" i="5"/>
  <c r="F79" i="5"/>
  <c r="E76" i="5"/>
  <c r="F74" i="5"/>
  <c r="E71" i="5"/>
  <c r="F71" i="5"/>
  <c r="E70" i="5"/>
  <c r="H52" i="5"/>
  <c r="H50" i="5"/>
  <c r="H44" i="5"/>
  <c r="H42" i="5"/>
  <c r="I122" i="5"/>
  <c r="H119" i="5"/>
  <c r="I118" i="5"/>
  <c r="I116" i="5"/>
  <c r="I114" i="5"/>
  <c r="H112" i="5"/>
  <c r="I110" i="5"/>
  <c r="F45" i="5"/>
  <c r="F37" i="5"/>
  <c r="I141" i="2"/>
  <c r="I136" i="2"/>
  <c r="H135" i="2"/>
  <c r="I134" i="2"/>
  <c r="H133" i="2"/>
  <c r="I132" i="2"/>
  <c r="H130" i="2"/>
  <c r="H124" i="2"/>
  <c r="E111" i="2"/>
  <c r="F103" i="2"/>
  <c r="E95" i="2"/>
  <c r="F93" i="2"/>
  <c r="E87" i="2"/>
  <c r="E112" i="2"/>
  <c r="F107" i="2"/>
  <c r="H73" i="2"/>
  <c r="F71" i="2"/>
  <c r="H70" i="2"/>
  <c r="H66" i="2"/>
  <c r="F62" i="2"/>
  <c r="H57" i="2"/>
  <c r="H55" i="2"/>
  <c r="H54" i="2"/>
  <c r="E102" i="2"/>
  <c r="F100" i="2"/>
  <c r="E99" i="2"/>
  <c r="E97" i="2"/>
  <c r="F97" i="2"/>
  <c r="E94" i="2"/>
  <c r="E91" i="2"/>
  <c r="F84" i="2"/>
  <c r="N44" i="2"/>
  <c r="I123" i="5"/>
  <c r="H116" i="5"/>
  <c r="I115" i="5"/>
  <c r="I113" i="5"/>
  <c r="I112" i="5"/>
  <c r="I111" i="5"/>
  <c r="E96" i="5"/>
  <c r="E91" i="5"/>
  <c r="F90" i="5"/>
  <c r="F85" i="5"/>
  <c r="E82" i="5"/>
  <c r="E77" i="5"/>
  <c r="E75" i="5"/>
  <c r="F69" i="5"/>
  <c r="H54" i="5"/>
  <c r="F53" i="5"/>
  <c r="F51" i="5"/>
  <c r="F49" i="5"/>
  <c r="H49" i="5"/>
  <c r="F48" i="5"/>
  <c r="H48" i="5"/>
  <c r="E85" i="5"/>
  <c r="F82" i="5"/>
  <c r="E80" i="5"/>
  <c r="F56" i="5"/>
  <c r="H43" i="5"/>
  <c r="H38" i="5"/>
  <c r="I138" i="2"/>
  <c r="I137" i="2"/>
  <c r="I133" i="2"/>
  <c r="I131" i="2"/>
  <c r="I130" i="2"/>
  <c r="I129" i="2"/>
  <c r="I128" i="2"/>
  <c r="H141" i="2"/>
  <c r="H139" i="2"/>
  <c r="H137" i="2"/>
  <c r="H131" i="2"/>
  <c r="H129" i="2"/>
  <c r="E113" i="2"/>
  <c r="F113" i="2"/>
  <c r="E108" i="2"/>
  <c r="E103" i="2"/>
  <c r="E92" i="2"/>
  <c r="F87" i="2"/>
  <c r="E86" i="2"/>
  <c r="H72" i="2"/>
  <c r="H71" i="2"/>
  <c r="F67" i="2"/>
  <c r="H65" i="2"/>
  <c r="H64" i="2"/>
  <c r="H62" i="2"/>
  <c r="F60" i="2"/>
  <c r="F93" i="5"/>
  <c r="E88" i="5"/>
  <c r="E83" i="5"/>
  <c r="F77" i="5"/>
  <c r="E72" i="5"/>
  <c r="E67" i="5"/>
  <c r="E66" i="5"/>
  <c r="E84" i="2"/>
  <c r="E89" i="2"/>
  <c r="F89" i="2"/>
  <c r="E100" i="2"/>
  <c r="E107" i="2"/>
  <c r="E110" i="2"/>
  <c r="F110" i="2"/>
  <c r="E115" i="2"/>
  <c r="I121" i="5"/>
  <c r="I120" i="5"/>
  <c r="I119" i="5"/>
  <c r="I117" i="5"/>
  <c r="I109" i="5"/>
  <c r="E93" i="5"/>
  <c r="F91" i="5"/>
  <c r="E90" i="5"/>
  <c r="F88" i="5"/>
  <c r="E87" i="5"/>
  <c r="F83" i="5"/>
  <c r="F72" i="5"/>
  <c r="F67" i="5"/>
  <c r="H56" i="5"/>
  <c r="H51" i="5"/>
  <c r="H46" i="5"/>
  <c r="F46" i="5"/>
  <c r="H41" i="5"/>
  <c r="F41" i="5"/>
  <c r="H40" i="5"/>
  <c r="F40" i="5"/>
  <c r="F38" i="5"/>
  <c r="I140" i="2"/>
  <c r="I139" i="2"/>
  <c r="I135" i="2"/>
  <c r="I127" i="2"/>
  <c r="H127" i="2"/>
  <c r="I126" i="2"/>
  <c r="F73" i="2"/>
  <c r="H68" i="2"/>
  <c r="F68" i="2"/>
  <c r="H58" i="2"/>
  <c r="F57" i="2"/>
  <c r="H56" i="2"/>
  <c r="F92" i="5" l="1"/>
  <c r="F76" i="5"/>
  <c r="G51" i="5"/>
  <c r="G46" i="5"/>
  <c r="F36" i="5"/>
  <c r="G36" i="5"/>
  <c r="F86" i="5"/>
  <c r="F111" i="2"/>
  <c r="F98" i="2"/>
  <c r="E114" i="2"/>
  <c r="F90" i="2"/>
  <c r="F106" i="2"/>
  <c r="I57" i="2"/>
  <c r="F105" i="2"/>
  <c r="E105" i="2"/>
  <c r="F99" i="2"/>
  <c r="F94" i="2"/>
  <c r="F91" i="2"/>
  <c r="E94" i="5"/>
  <c r="E69" i="5"/>
  <c r="F75" i="5"/>
  <c r="F70" i="5"/>
  <c r="E74" i="5"/>
  <c r="E78" i="5"/>
  <c r="E79" i="5"/>
  <c r="E95" i="5"/>
  <c r="F80" i="5"/>
  <c r="F96" i="5"/>
  <c r="E98" i="5"/>
  <c r="F66" i="5"/>
  <c r="E68" i="5"/>
  <c r="F84" i="5"/>
  <c r="F52" i="5"/>
  <c r="F43" i="5"/>
  <c r="H36" i="5"/>
  <c r="F54" i="5"/>
  <c r="F44" i="5"/>
  <c r="H142" i="2"/>
  <c r="E117" i="2"/>
  <c r="F117" i="2"/>
  <c r="F112" i="2"/>
  <c r="E96" i="2"/>
  <c r="F95" i="2"/>
  <c r="F101" i="2"/>
  <c r="F85" i="2"/>
  <c r="E83" i="2"/>
  <c r="E93" i="2"/>
  <c r="F83" i="2"/>
  <c r="F108" i="2"/>
  <c r="F92" i="2"/>
  <c r="F102" i="2"/>
  <c r="F86" i="2"/>
  <c r="F109" i="2"/>
  <c r="G58" i="2"/>
  <c r="G56" i="2"/>
  <c r="F59" i="2"/>
  <c r="F70" i="2"/>
  <c r="H60" i="2"/>
  <c r="F64" i="2"/>
  <c r="F66" i="2"/>
  <c r="F65" i="2"/>
  <c r="F54" i="2"/>
  <c r="H109" i="5"/>
  <c r="I125" i="5"/>
  <c r="F100" i="5"/>
  <c r="E100" i="5"/>
  <c r="F73" i="5"/>
  <c r="F81" i="5"/>
  <c r="F89" i="5"/>
  <c r="F97" i="5"/>
  <c r="E57" i="5"/>
  <c r="E49" i="5"/>
  <c r="E41" i="5"/>
  <c r="E43" i="5"/>
  <c r="E52" i="5"/>
  <c r="E44" i="5"/>
  <c r="I58" i="5"/>
  <c r="H58" i="5"/>
  <c r="E50" i="5"/>
  <c r="E42" i="5"/>
  <c r="G58" i="5"/>
  <c r="E53" i="5"/>
  <c r="E45" i="5"/>
  <c r="E37" i="5"/>
  <c r="F58" i="5"/>
  <c r="E56" i="5"/>
  <c r="E48" i="5"/>
  <c r="E40" i="5"/>
  <c r="E51" i="5"/>
  <c r="E54" i="5"/>
  <c r="E46" i="5"/>
  <c r="E38" i="5"/>
  <c r="G53" i="5"/>
  <c r="G45" i="5"/>
  <c r="G37" i="5"/>
  <c r="G56" i="5"/>
  <c r="G48" i="5"/>
  <c r="G40" i="5"/>
  <c r="G49" i="5"/>
  <c r="G43" i="5"/>
  <c r="G54" i="5"/>
  <c r="G38" i="5"/>
  <c r="G41" i="5"/>
  <c r="G57" i="5"/>
  <c r="G52" i="5"/>
  <c r="G44" i="5"/>
  <c r="I47" i="5"/>
  <c r="I56" i="5"/>
  <c r="I48" i="5"/>
  <c r="I40" i="5"/>
  <c r="I51" i="5"/>
  <c r="I43" i="5"/>
  <c r="I54" i="5"/>
  <c r="I46" i="5"/>
  <c r="I38" i="5"/>
  <c r="I39" i="5"/>
  <c r="I49" i="5"/>
  <c r="I41" i="5"/>
  <c r="I57" i="5"/>
  <c r="I52" i="5"/>
  <c r="I44" i="5"/>
  <c r="I36" i="5"/>
  <c r="I50" i="5"/>
  <c r="I42" i="5"/>
  <c r="I55" i="5"/>
  <c r="I37" i="5"/>
  <c r="G39" i="5"/>
  <c r="G42" i="5"/>
  <c r="I45" i="5"/>
  <c r="G47" i="5"/>
  <c r="G50" i="5"/>
  <c r="I53" i="5"/>
  <c r="G55" i="5"/>
  <c r="H39" i="5"/>
  <c r="H47" i="5"/>
  <c r="H55" i="5"/>
  <c r="E39" i="5"/>
  <c r="F42" i="5"/>
  <c r="E47" i="5"/>
  <c r="F50" i="5"/>
  <c r="E55" i="5"/>
  <c r="H37" i="5"/>
  <c r="F39" i="5"/>
  <c r="H45" i="5"/>
  <c r="F47" i="5"/>
  <c r="H53" i="5"/>
  <c r="F55" i="5"/>
  <c r="I142" i="2"/>
  <c r="H126" i="2"/>
  <c r="G67" i="2"/>
  <c r="G59" i="2"/>
  <c r="G54" i="2"/>
  <c r="G70" i="2"/>
  <c r="G62" i="2"/>
  <c r="G73" i="2"/>
  <c r="G65" i="2"/>
  <c r="G57" i="2"/>
  <c r="G68" i="2"/>
  <c r="G60" i="2"/>
  <c r="G72" i="2"/>
  <c r="G64" i="2"/>
  <c r="G71" i="2"/>
  <c r="G74" i="2"/>
  <c r="E57" i="2"/>
  <c r="E56" i="2"/>
  <c r="I75" i="2"/>
  <c r="E72" i="2"/>
  <c r="E64" i="2"/>
  <c r="H75" i="2"/>
  <c r="E67" i="2"/>
  <c r="E59" i="2"/>
  <c r="E54" i="2"/>
  <c r="E74" i="2"/>
  <c r="E66" i="2"/>
  <c r="G75" i="2"/>
  <c r="E70" i="2"/>
  <c r="E62" i="2"/>
  <c r="E58" i="2"/>
  <c r="E53" i="2"/>
  <c r="F75" i="2"/>
  <c r="E73" i="2"/>
  <c r="E65" i="2"/>
  <c r="E68" i="2"/>
  <c r="E60" i="2"/>
  <c r="E71" i="2"/>
  <c r="I59" i="2"/>
  <c r="E61" i="2"/>
  <c r="I67" i="2"/>
  <c r="E69" i="2"/>
  <c r="I63" i="2"/>
  <c r="I73" i="2"/>
  <c r="I65" i="2"/>
  <c r="I68" i="2"/>
  <c r="I60" i="2"/>
  <c r="I55" i="2"/>
  <c r="I71" i="2"/>
  <c r="I66" i="2"/>
  <c r="I58" i="2"/>
  <c r="I56" i="2"/>
  <c r="I64" i="2"/>
  <c r="I54" i="2"/>
  <c r="I70" i="2"/>
  <c r="I62" i="2"/>
  <c r="I74" i="2"/>
  <c r="I72" i="2"/>
  <c r="G69" i="2"/>
  <c r="F53" i="2"/>
  <c r="E55" i="2"/>
  <c r="G66" i="2"/>
  <c r="H69" i="2"/>
  <c r="G61" i="2"/>
  <c r="H53" i="2"/>
  <c r="F55" i="2"/>
  <c r="I61" i="2"/>
  <c r="G63" i="2"/>
  <c r="I69" i="2"/>
  <c r="F58" i="2"/>
  <c r="E63" i="2"/>
  <c r="G53" i="2"/>
  <c r="F63" i="2"/>
  <c r="I53" i="2"/>
  <c r="G55" i="2"/>
  <c r="H63" i="2"/>
  <c r="H61" i="2"/>
  <c r="H125" i="5"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3">
    <bk>
      <extLst>
        <ext uri="{3e2802c4-a4d2-4d8b-9148-e3be6c30e623}">
          <xlrd:rvb i="0"/>
        </ext>
      </extLst>
    </bk>
    <bk>
      <extLst>
        <ext uri="{3e2802c4-a4d2-4d8b-9148-e3be6c30e623}">
          <xlrd:rvb i="11"/>
        </ext>
      </extLst>
    </bk>
    <bk>
      <extLst>
        <ext uri="{3e2802c4-a4d2-4d8b-9148-e3be6c30e623}">
          <xlrd:rvb i="20"/>
        </ext>
      </extLst>
    </bk>
    <bk>
      <extLst>
        <ext uri="{3e2802c4-a4d2-4d8b-9148-e3be6c30e623}">
          <xlrd:rvb i="29"/>
        </ext>
      </extLst>
    </bk>
    <bk>
      <extLst>
        <ext uri="{3e2802c4-a4d2-4d8b-9148-e3be6c30e623}">
          <xlrd:rvb i="37"/>
        </ext>
      </extLst>
    </bk>
    <bk>
      <extLst>
        <ext uri="{3e2802c4-a4d2-4d8b-9148-e3be6c30e623}">
          <xlrd:rvb i="45"/>
        </ext>
      </extLst>
    </bk>
    <bk>
      <extLst>
        <ext uri="{3e2802c4-a4d2-4d8b-9148-e3be6c30e623}">
          <xlrd:rvb i="54"/>
        </ext>
      </extLst>
    </bk>
    <bk>
      <extLst>
        <ext uri="{3e2802c4-a4d2-4d8b-9148-e3be6c30e623}">
          <xlrd:rvb i="63"/>
        </ext>
      </extLst>
    </bk>
    <bk>
      <extLst>
        <ext uri="{3e2802c4-a4d2-4d8b-9148-e3be6c30e623}">
          <xlrd:rvb i="72"/>
        </ext>
      </extLst>
    </bk>
    <bk>
      <extLst>
        <ext uri="{3e2802c4-a4d2-4d8b-9148-e3be6c30e623}">
          <xlrd:rvb i="81"/>
        </ext>
      </extLst>
    </bk>
    <bk>
      <extLst>
        <ext uri="{3e2802c4-a4d2-4d8b-9148-e3be6c30e623}">
          <xlrd:rvb i="90"/>
        </ext>
      </extLst>
    </bk>
    <bk>
      <extLst>
        <ext uri="{3e2802c4-a4d2-4d8b-9148-e3be6c30e623}">
          <xlrd:rvb i="99"/>
        </ext>
      </extLst>
    </bk>
    <bk>
      <extLst>
        <ext uri="{3e2802c4-a4d2-4d8b-9148-e3be6c30e623}">
          <xlrd:rvb i="107"/>
        </ext>
      </extLst>
    </bk>
    <bk>
      <extLst>
        <ext uri="{3e2802c4-a4d2-4d8b-9148-e3be6c30e623}">
          <xlrd:rvb i="116"/>
        </ext>
      </extLst>
    </bk>
    <bk>
      <extLst>
        <ext uri="{3e2802c4-a4d2-4d8b-9148-e3be6c30e623}">
          <xlrd:rvb i="125"/>
        </ext>
      </extLst>
    </bk>
    <bk>
      <extLst>
        <ext uri="{3e2802c4-a4d2-4d8b-9148-e3be6c30e623}">
          <xlrd:rvb i="133"/>
        </ext>
      </extLst>
    </bk>
    <bk>
      <extLst>
        <ext uri="{3e2802c4-a4d2-4d8b-9148-e3be6c30e623}">
          <xlrd:rvb i="141"/>
        </ext>
      </extLst>
    </bk>
    <bk>
      <extLst>
        <ext uri="{3e2802c4-a4d2-4d8b-9148-e3be6c30e623}">
          <xlrd:rvb i="150"/>
        </ext>
      </extLst>
    </bk>
    <bk>
      <extLst>
        <ext uri="{3e2802c4-a4d2-4d8b-9148-e3be6c30e623}">
          <xlrd:rvb i="159"/>
        </ext>
      </extLst>
    </bk>
    <bk>
      <extLst>
        <ext uri="{3e2802c4-a4d2-4d8b-9148-e3be6c30e623}">
          <xlrd:rvb i="168"/>
        </ext>
      </extLst>
    </bk>
    <bk>
      <extLst>
        <ext uri="{3e2802c4-a4d2-4d8b-9148-e3be6c30e623}">
          <xlrd:rvb i="178"/>
        </ext>
      </extLst>
    </bk>
    <bk>
      <extLst>
        <ext uri="{3e2802c4-a4d2-4d8b-9148-e3be6c30e623}">
          <xlrd:rvb i="186"/>
        </ext>
      </extLst>
    </bk>
    <bk>
      <extLst>
        <ext uri="{3e2802c4-a4d2-4d8b-9148-e3be6c30e623}">
          <xlrd:rvb i="195"/>
        </ext>
      </extLst>
    </bk>
    <bk>
      <extLst>
        <ext uri="{3e2802c4-a4d2-4d8b-9148-e3be6c30e623}">
          <xlrd:rvb i="204"/>
        </ext>
      </extLst>
    </bk>
    <bk>
      <extLst>
        <ext uri="{3e2802c4-a4d2-4d8b-9148-e3be6c30e623}">
          <xlrd:rvb i="213"/>
        </ext>
      </extLst>
    </bk>
    <bk>
      <extLst>
        <ext uri="{3e2802c4-a4d2-4d8b-9148-e3be6c30e623}">
          <xlrd:rvb i="222"/>
        </ext>
      </extLst>
    </bk>
    <bk>
      <extLst>
        <ext uri="{3e2802c4-a4d2-4d8b-9148-e3be6c30e623}">
          <xlrd:rvb i="231"/>
        </ext>
      </extLst>
    </bk>
    <bk>
      <extLst>
        <ext uri="{3e2802c4-a4d2-4d8b-9148-e3be6c30e623}">
          <xlrd:rvb i="240"/>
        </ext>
      </extLst>
    </bk>
    <bk>
      <extLst>
        <ext uri="{3e2802c4-a4d2-4d8b-9148-e3be6c30e623}">
          <xlrd:rvb i="249"/>
        </ext>
      </extLst>
    </bk>
    <bk>
      <extLst>
        <ext uri="{3e2802c4-a4d2-4d8b-9148-e3be6c30e623}">
          <xlrd:rvb i="258"/>
        </ext>
      </extLst>
    </bk>
    <bk>
      <extLst>
        <ext uri="{3e2802c4-a4d2-4d8b-9148-e3be6c30e623}">
          <xlrd:rvb i="267"/>
        </ext>
      </extLst>
    </bk>
    <bk>
      <extLst>
        <ext uri="{3e2802c4-a4d2-4d8b-9148-e3be6c30e623}">
          <xlrd:rvb i="277"/>
        </ext>
      </extLst>
    </bk>
    <bk>
      <extLst>
        <ext uri="{3e2802c4-a4d2-4d8b-9148-e3be6c30e623}">
          <xlrd:rvb i="286"/>
        </ext>
      </extLst>
    </bk>
  </futureMetadata>
  <valueMetadata count="3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valueMetadata>
</metadata>
</file>

<file path=xl/sharedStrings.xml><?xml version="1.0" encoding="utf-8"?>
<sst xmlns="http://schemas.openxmlformats.org/spreadsheetml/2006/main" count="5135" uniqueCount="2337">
  <si>
    <t>Rango IBC</t>
  </si>
  <si>
    <t>Total de cotizantes</t>
  </si>
  <si>
    <t>Total de Independientes</t>
  </si>
  <si>
    <t>Mayor a 1 y hasta 2 SMMLV</t>
  </si>
  <si>
    <t>Mayor a 2 y hasta 5 SMMLV</t>
  </si>
  <si>
    <t>Mayor a 5 SMMLV</t>
  </si>
  <si>
    <t>Total de Dependientes</t>
  </si>
  <si>
    <t>Mes</t>
  </si>
  <si>
    <t>Total</t>
  </si>
  <si>
    <t>Actividad (Sección CIIU Rev. 4. A.C)</t>
  </si>
  <si>
    <t>Construcción</t>
  </si>
  <si>
    <t>Industrias manufactureras</t>
  </si>
  <si>
    <t>Alojamiento y servicios de comida</t>
  </si>
  <si>
    <t>Transporte y almacenamiento</t>
  </si>
  <si>
    <t>Educación</t>
  </si>
  <si>
    <t>Otras actividades de servicios</t>
  </si>
  <si>
    <t>Explotación de minas y canteras</t>
  </si>
  <si>
    <t>Actividades financieras y de seguros</t>
  </si>
  <si>
    <t>Actividades inmobiliarias</t>
  </si>
  <si>
    <t>Información y comunicaciones</t>
  </si>
  <si>
    <t>Total general</t>
  </si>
  <si>
    <t xml:space="preserve">Total cotizantes de sector privado según la actividad económica </t>
  </si>
  <si>
    <t>Subsistema</t>
  </si>
  <si>
    <t>ARL</t>
  </si>
  <si>
    <t>CCF</t>
  </si>
  <si>
    <t xml:space="preserve">Total monto de cotización en millones de pesos para todos los cotizantes dependientes </t>
  </si>
  <si>
    <t>Mediana (51-200)</t>
  </si>
  <si>
    <t xml:space="preserve">Resultados cotizaciones </t>
  </si>
  <si>
    <t>Micro (2-10)</t>
  </si>
  <si>
    <t>Variaciones Mensual del número de cotizantes</t>
  </si>
  <si>
    <t>Número de novedades</t>
  </si>
  <si>
    <t>Número de cotizantes</t>
  </si>
  <si>
    <t>Total de Dependientes Priv</t>
  </si>
  <si>
    <t>Número de aportantes privados por tamaño</t>
  </si>
  <si>
    <t>Muy Grande (Más de 500)</t>
  </si>
  <si>
    <t>Grande (201-500)</t>
  </si>
  <si>
    <t>Pequeña (11-50)</t>
  </si>
  <si>
    <t>Micro (Igual a 1)</t>
  </si>
  <si>
    <t>Total cotizantes Independientes, Dependientes y Dependientes del Sector Privado</t>
  </si>
  <si>
    <t>Tamaño</t>
  </si>
  <si>
    <t>Número de aportantes privados</t>
  </si>
  <si>
    <t>Novedades</t>
  </si>
  <si>
    <t>Novedades de Cotizantes Privados</t>
  </si>
  <si>
    <t>Ingresos</t>
  </si>
  <si>
    <t>Retiros</t>
  </si>
  <si>
    <t>Suspensiones temporales</t>
  </si>
  <si>
    <t>Variaciones anuales</t>
  </si>
  <si>
    <t>Total cotizantes de sector privado según Departamento</t>
  </si>
  <si>
    <t>Departamento</t>
  </si>
  <si>
    <t>Var. Mensual</t>
  </si>
  <si>
    <t>Var. Anual</t>
  </si>
  <si>
    <t>Sin Información</t>
  </si>
  <si>
    <t>Anexos Técnicos Independientes</t>
  </si>
  <si>
    <t>Novedades de Cotizantes Independientes</t>
  </si>
  <si>
    <t xml:space="preserve">Total cotizantes de Independientes según la actividad económica </t>
  </si>
  <si>
    <t>Total cotizantes independientes según Departamento</t>
  </si>
  <si>
    <t>Salud</t>
  </si>
  <si>
    <t>Pensión</t>
  </si>
  <si>
    <t xml:space="preserve">Total monto de cotización en millones de pesos para todos los cotizantes independientes </t>
  </si>
  <si>
    <t>Anexos Técnicos Monto de cotización</t>
  </si>
  <si>
    <t xml:space="preserve">* Nota: Corresponden a los asociados a aportantes del sector privado, es decir los tipos de cotizantes 1, 2 o 22 </t>
  </si>
  <si>
    <t>Act artísticas y de entretenimiento</t>
  </si>
  <si>
    <t>Actividades de servicios administrativos</t>
  </si>
  <si>
    <t>Admin. pública y defensa; planes seg. social</t>
  </si>
  <si>
    <t>Agricultura, ganadería, caza</t>
  </si>
  <si>
    <t>Distribución de agua; gestión de desechos</t>
  </si>
  <si>
    <t>Organizaciones y entidades extraterritoriales</t>
  </si>
  <si>
    <t>Suministro de electricidad, gas y vapor</t>
  </si>
  <si>
    <t>Otras</t>
  </si>
  <si>
    <t>15-20</t>
  </si>
  <si>
    <t>20-25</t>
  </si>
  <si>
    <t>25-30</t>
  </si>
  <si>
    <t>30-35</t>
  </si>
  <si>
    <t>35-40</t>
  </si>
  <si>
    <t>40-45</t>
  </si>
  <si>
    <t>45-50</t>
  </si>
  <si>
    <t>50-55</t>
  </si>
  <si>
    <t>55-60</t>
  </si>
  <si>
    <t>60-65</t>
  </si>
  <si>
    <t>65-70</t>
  </si>
  <si>
    <t>70-75</t>
  </si>
  <si>
    <t>75-80</t>
  </si>
  <si>
    <t>80-85</t>
  </si>
  <si>
    <t>No identificado</t>
  </si>
  <si>
    <t>Hombres</t>
  </si>
  <si>
    <t>Mujeres</t>
  </si>
  <si>
    <t>No Identificado</t>
  </si>
  <si>
    <t>Edad</t>
  </si>
  <si>
    <t>Resultados por edad y sexo, cotizantes independientes</t>
  </si>
  <si>
    <t>Resultados por edad y sexo, cotizantes Dependientes del sector privado</t>
  </si>
  <si>
    <t>Variaciones mensuales</t>
  </si>
  <si>
    <t>Menos de 1 SMMLV</t>
  </si>
  <si>
    <t>Igual a 1 SMMLV</t>
  </si>
  <si>
    <t>Variaciones anual del número de cotizantes</t>
  </si>
  <si>
    <t>Monto de cotización en millones de pesos</t>
  </si>
  <si>
    <t>Total monto de cotización en millones de pesos para todos los cotizantes dependientes del sector privado</t>
  </si>
  <si>
    <t>Número de Cotizantes por Municipio</t>
  </si>
  <si>
    <t>Cod_Departamento</t>
  </si>
  <si>
    <t>Cod_Municipio</t>
  </si>
  <si>
    <t>Municipio</t>
  </si>
  <si>
    <t xml:space="preserve">Anexos técnicos del informe mensual de las cotizaciones </t>
  </si>
  <si>
    <t>Act. profesionales científicas y técnicas</t>
  </si>
  <si>
    <t>Comercio y reparación de vehículos</t>
  </si>
  <si>
    <t>Total cotizantes a Salud Independientes, Dependientes y Dependientes del Sector Privado</t>
  </si>
  <si>
    <t>Total cotizantes a Pensión Independientes, Dependientes y Dependientes del Sector Privado</t>
  </si>
  <si>
    <t>Total cotizantes a ARL Independientes, Dependientes y Dependientes del Sector Privado</t>
  </si>
  <si>
    <t>Total cotizantes a CCF Independientes, Dependientes y Dependientes del Sector Privado</t>
  </si>
  <si>
    <t>05</t>
  </si>
  <si>
    <t>ANTIOQUIA</t>
  </si>
  <si>
    <t>MEDELLÍN</t>
  </si>
  <si>
    <t>ABEJORRAL</t>
  </si>
  <si>
    <t>ABRIAQUÍ</t>
  </si>
  <si>
    <t>ALEJANDRÍA</t>
  </si>
  <si>
    <t>AMAGÁ</t>
  </si>
  <si>
    <t>AMALFI</t>
  </si>
  <si>
    <t>ANDES</t>
  </si>
  <si>
    <t>ANGELÓPOLIS</t>
  </si>
  <si>
    <t>ANGOSTURA</t>
  </si>
  <si>
    <t>ANORÍ</t>
  </si>
  <si>
    <t>SANTA FÉ DE ANTIOQUIA</t>
  </si>
  <si>
    <t>ANZÁ</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</si>
  <si>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</si>
  <si>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</si>
  <si>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</si>
  <si>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</si>
  <si>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</si>
  <si>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</si>
  <si>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</si>
  <si>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</si>
  <si>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</si>
  <si>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</si>
  <si>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</si>
  <si>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</si>
  <si>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</si>
  <si>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</si>
  <si>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</si>
  <si>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</si>
  <si>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</si>
  <si>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</si>
  <si>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</si>
  <si>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</si>
  <si>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</si>
  <si>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</si>
  <si>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</si>
  <si>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</si>
  <si>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</si>
  <si>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</si>
  <si>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</si>
  <si>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</si>
  <si>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</si>
  <si>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</si>
  <si>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</si>
  <si>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</si>
  <si>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</si>
  <si>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</si>
  <si>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</si>
  <si>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</si>
  <si>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</si>
  <si>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</si>
  <si>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</si>
  <si>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</si>
  <si>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</si>
  <si>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</si>
  <si>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</si>
  <si>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</si>
  <si>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</si>
  <si>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</si>
  <si>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</si>
  <si>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</si>
  <si>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</si>
  <si>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</si>
  <si>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</si>
  <si>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</si>
  <si>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</si>
  <si>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</si>
  <si>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</si>
  <si>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</si>
  <si>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</si>
  <si>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</si>
  <si>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</si>
  <si>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</si>
  <si>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</si>
  <si>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</si>
  <si>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</si>
  <si>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</si>
  <si>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</si>
  <si>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</si>
  <si>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</si>
  <si>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</si>
  <si>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</si>
  <si>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</si>
  <si>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</si>
  <si>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</si>
  <si>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</si>
  <si>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</si>
  <si>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</si>
  <si>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</si>
  <si>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</si>
  <si>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</si>
  <si>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</si>
  <si>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</si>
  <si>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</si>
  <si>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</si>
  <si>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</si>
  <si>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</si>
  <si>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</si>
  <si>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</si>
  <si>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</si>
  <si>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</si>
  <si>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</si>
  <si>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</si>
  <si>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</si>
  <si>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</si>
  <si>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</si>
  <si>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</si>
  <si>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</si>
  <si>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</si>
  <si>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</si>
  <si>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</si>
  <si>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</si>
  <si>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</si>
  <si>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</si>
  <si>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</si>
  <si>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</si>
  <si>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</si>
  <si>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</si>
  <si>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</si>
  <si>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</si>
  <si>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</si>
  <si>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</si>
  <si>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</si>
  <si>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</si>
  <si>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</si>
  <si>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</si>
  <si>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08</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</si>
  <si>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</si>
  <si>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</si>
  <si>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</si>
  <si>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</si>
  <si>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</si>
  <si>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</si>
  <si>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</si>
  <si>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</si>
  <si>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</si>
  <si>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</si>
  <si>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</si>
  <si>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</si>
  <si>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</si>
  <si>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</si>
  <si>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</si>
  <si>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</si>
  <si>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</si>
  <si>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</si>
  <si>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</si>
  <si>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</si>
  <si>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</si>
  <si>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</si>
  <si>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</si>
  <si>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11</t>
  </si>
  <si>
    <t>BOGOTÁ, D.C.</t>
  </si>
  <si>
    <t>13</t>
  </si>
  <si>
    <t>BOLÍVAR</t>
  </si>
  <si>
    <t>CARTAGENA DE INDIAS</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</si>
  <si>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</si>
  <si>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</si>
  <si>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</si>
  <si>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</si>
  <si>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</si>
  <si>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</si>
  <si>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</si>
  <si>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</si>
  <si>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</si>
  <si>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</si>
  <si>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</si>
  <si>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</si>
  <si>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</si>
  <si>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</si>
  <si>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</si>
  <si>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</si>
  <si>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</si>
  <si>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</si>
  <si>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</si>
  <si>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</si>
  <si>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</si>
  <si>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</si>
  <si>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</si>
  <si>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</si>
  <si>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</si>
  <si>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</si>
  <si>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</si>
  <si>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</si>
  <si>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</si>
  <si>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</si>
  <si>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</si>
  <si>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</si>
  <si>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</si>
  <si>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</si>
  <si>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</si>
  <si>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</si>
  <si>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</si>
  <si>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</si>
  <si>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</si>
  <si>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</si>
  <si>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</si>
  <si>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</si>
  <si>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TURBANA</t>
  </si>
  <si>
    <t>VILLANUEVA</t>
  </si>
  <si>
    <t>ZAMBRANO</t>
  </si>
  <si>
    <t>15</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</si>
  <si>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</si>
  <si>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</si>
  <si>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</si>
  <si>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</si>
  <si>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</si>
  <si>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</si>
  <si>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</si>
  <si>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</si>
  <si>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</si>
  <si>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</si>
  <si>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</si>
  <si>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</si>
  <si>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</si>
  <si>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</si>
  <si>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</si>
  <si>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</si>
  <si>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</si>
  <si>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</si>
  <si>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</si>
  <si>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</si>
  <si>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</si>
  <si>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</si>
  <si>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</si>
  <si>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</si>
  <si>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</si>
  <si>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</si>
  <si>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</si>
  <si>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</si>
  <si>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</si>
  <si>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</si>
  <si>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</si>
  <si>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</si>
  <si>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</si>
  <si>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</si>
  <si>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</si>
  <si>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</si>
  <si>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</si>
  <si>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</si>
  <si>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</si>
  <si>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</si>
  <si>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</si>
  <si>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</si>
  <si>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</si>
  <si>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</si>
  <si>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</si>
  <si>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</si>
  <si>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</si>
  <si>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</si>
  <si>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</si>
  <si>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</si>
  <si>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</si>
  <si>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</si>
  <si>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</si>
  <si>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</si>
  <si>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</si>
  <si>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</si>
  <si>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</si>
  <si>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</si>
  <si>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</si>
  <si>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</si>
  <si>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</si>
  <si>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</si>
  <si>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</si>
  <si>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</si>
  <si>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</si>
  <si>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</si>
  <si>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</si>
  <si>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</si>
  <si>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</si>
  <si>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</si>
  <si>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</si>
  <si>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</si>
  <si>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</si>
  <si>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</si>
  <si>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</si>
  <si>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</si>
  <si>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</si>
  <si>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</si>
  <si>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</si>
  <si>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</si>
  <si>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</si>
  <si>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</si>
  <si>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</si>
  <si>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</si>
  <si>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</si>
  <si>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</si>
  <si>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</si>
  <si>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</si>
  <si>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</si>
  <si>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</si>
  <si>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</si>
  <si>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</si>
  <si>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</si>
  <si>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</si>
  <si>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</si>
  <si>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</si>
  <si>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</si>
  <si>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</si>
  <si>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</si>
  <si>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</si>
  <si>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</si>
  <si>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</si>
  <si>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</si>
  <si>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</si>
  <si>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</si>
  <si>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</si>
  <si>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</si>
  <si>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</si>
  <si>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</si>
  <si>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</si>
  <si>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</si>
  <si>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</si>
  <si>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</si>
  <si>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</si>
  <si>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</si>
  <si>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</si>
  <si>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</si>
  <si>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</si>
  <si>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</si>
  <si>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</si>
  <si>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17</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</si>
  <si>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</si>
  <si>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</si>
  <si>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</si>
  <si>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</si>
  <si>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</si>
  <si>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</si>
  <si>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</si>
  <si>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</si>
  <si>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</si>
  <si>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</si>
  <si>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</si>
  <si>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</si>
  <si>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</si>
  <si>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</si>
  <si>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</si>
  <si>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</si>
  <si>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</si>
  <si>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</si>
  <si>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</si>
  <si>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</si>
  <si>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</si>
  <si>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</si>
  <si>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</si>
  <si>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</si>
  <si>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</si>
  <si>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</si>
  <si>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</si>
  <si>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18</t>
  </si>
  <si>
    <t>CAQUETÁ</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</si>
  <si>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</si>
  <si>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</si>
  <si>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</si>
  <si>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</si>
  <si>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</si>
  <si>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</si>
  <si>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</si>
  <si>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</si>
  <si>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</si>
  <si>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</si>
  <si>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</si>
  <si>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</si>
  <si>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</si>
  <si>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</si>
  <si>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</si>
  <si>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19</t>
  </si>
  <si>
    <t>CAUCA</t>
  </si>
  <si>
    <t>POPAYÁN</t>
  </si>
  <si>
    <t>ALMAGUER</t>
  </si>
  <si>
    <t>BALBOA</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</si>
  <si>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</si>
  <si>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</si>
  <si>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</si>
  <si>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</si>
  <si>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</si>
  <si>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</si>
  <si>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</si>
  <si>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</si>
  <si>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</si>
  <si>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</si>
  <si>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</si>
  <si>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</si>
  <si>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</si>
  <si>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</si>
  <si>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</si>
  <si>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</si>
  <si>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</si>
  <si>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</si>
  <si>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</si>
  <si>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</si>
  <si>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</si>
  <si>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</si>
  <si>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</si>
  <si>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</si>
  <si>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</si>
  <si>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</si>
  <si>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</si>
  <si>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SUCRE</t>
  </si>
  <si>
    <t>TIMBÍO</t>
  </si>
  <si>
    <t>TIMBIQUÍ</t>
  </si>
  <si>
    <t>TORIBÍO</t>
  </si>
  <si>
    <t>TOTORÓ</t>
  </si>
  <si>
    <t>VILLA RICA</t>
  </si>
  <si>
    <t>20</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</si>
  <si>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</si>
  <si>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</si>
  <si>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</si>
  <si>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</si>
  <si>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</si>
  <si>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</si>
  <si>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</si>
  <si>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</si>
  <si>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</si>
  <si>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</si>
  <si>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</si>
  <si>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</si>
  <si>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</si>
  <si>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</si>
  <si>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</si>
  <si>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</si>
  <si>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</si>
  <si>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</si>
  <si>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</si>
  <si>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</si>
  <si>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</si>
  <si>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</si>
  <si>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</si>
  <si>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</si>
  <si>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</si>
  <si>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</si>
  <si>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23</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</si>
  <si>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</si>
  <si>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</si>
  <si>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</si>
  <si>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</si>
  <si>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</si>
  <si>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</si>
  <si>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</si>
  <si>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</si>
  <si>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</si>
  <si>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</si>
  <si>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</si>
  <si>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</si>
  <si>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</si>
  <si>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</si>
  <si>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</si>
  <si>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</si>
  <si>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</si>
  <si>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</si>
  <si>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</si>
  <si>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</si>
  <si>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</si>
  <si>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</si>
  <si>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</si>
  <si>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</si>
  <si>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</si>
  <si>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</si>
  <si>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</si>
  <si>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</si>
  <si>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25</t>
  </si>
  <si>
    <t>CUNDINAMARCA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</si>
  <si>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</si>
  <si>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</si>
  <si>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</si>
  <si>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</si>
  <si>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</si>
  <si>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</si>
  <si>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</si>
  <si>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</si>
  <si>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</si>
  <si>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</si>
  <si>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</si>
  <si>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</si>
  <si>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</si>
  <si>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</si>
  <si>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</si>
  <si>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</si>
  <si>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</si>
  <si>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</si>
  <si>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</si>
  <si>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</si>
  <si>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</si>
  <si>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</si>
  <si>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</si>
  <si>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</si>
  <si>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</si>
  <si>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</si>
  <si>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</si>
  <si>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</si>
  <si>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</si>
  <si>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</si>
  <si>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</si>
  <si>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</si>
  <si>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</si>
  <si>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</si>
  <si>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</si>
  <si>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</si>
  <si>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</si>
  <si>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</si>
  <si>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</si>
  <si>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</si>
  <si>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</si>
  <si>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</si>
  <si>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</si>
  <si>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</si>
  <si>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</si>
  <si>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</si>
  <si>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</si>
  <si>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</si>
  <si>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</si>
  <si>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</si>
  <si>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</si>
  <si>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</si>
  <si>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</si>
  <si>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</si>
  <si>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</si>
  <si>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</si>
  <si>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</si>
  <si>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</si>
  <si>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</si>
  <si>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</si>
  <si>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</si>
  <si>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</si>
  <si>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</si>
  <si>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</si>
  <si>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</si>
  <si>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</si>
  <si>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</si>
  <si>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</si>
  <si>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</si>
  <si>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</si>
  <si>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</si>
  <si>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</si>
  <si>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</si>
  <si>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</si>
  <si>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</si>
  <si>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</si>
  <si>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</si>
  <si>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</si>
  <si>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</si>
  <si>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</si>
  <si>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</si>
  <si>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</si>
  <si>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</si>
  <si>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</si>
  <si>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</si>
  <si>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</si>
  <si>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</si>
  <si>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</si>
  <si>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</si>
  <si>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</si>
  <si>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</si>
  <si>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</si>
  <si>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</si>
  <si>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</si>
  <si>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</si>
  <si>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</si>
  <si>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</si>
  <si>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</si>
  <si>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</si>
  <si>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</si>
  <si>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</si>
  <si>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</si>
  <si>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</si>
  <si>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</si>
  <si>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</si>
  <si>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</si>
  <si>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</si>
  <si>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</si>
  <si>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</si>
  <si>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</si>
  <si>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27</t>
  </si>
  <si>
    <t>CHOCÓ</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</si>
  <si>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</si>
  <si>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</si>
  <si>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</si>
  <si>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</si>
  <si>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</si>
  <si>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</si>
  <si>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</si>
  <si>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</si>
  <si>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</si>
  <si>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</si>
  <si>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</si>
  <si>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</si>
  <si>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</si>
  <si>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</si>
  <si>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</si>
  <si>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</si>
  <si>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</si>
  <si>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</si>
  <si>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</si>
  <si>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</si>
  <si>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</si>
  <si>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</si>
  <si>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</si>
  <si>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</si>
  <si>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</si>
  <si>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</si>
  <si>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</si>
  <si>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</si>
  <si>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</si>
  <si>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41</t>
  </si>
  <si>
    <t>HUILA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</si>
  <si>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</si>
  <si>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</si>
  <si>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</si>
  <si>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</si>
  <si>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</si>
  <si>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</si>
  <si>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</si>
  <si>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</si>
  <si>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</si>
  <si>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</si>
  <si>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</si>
  <si>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</si>
  <si>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</si>
  <si>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</si>
  <si>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</si>
  <si>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</si>
  <si>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</si>
  <si>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</si>
  <si>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</si>
  <si>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</si>
  <si>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</si>
  <si>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</si>
  <si>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</si>
  <si>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</si>
  <si>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</si>
  <si>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</si>
  <si>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</si>
  <si>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</si>
  <si>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</si>
  <si>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</si>
  <si>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</si>
  <si>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</si>
  <si>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</si>
  <si>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</si>
  <si>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44</t>
  </si>
  <si>
    <t>LA GUAJIRA</t>
  </si>
  <si>
    <t>RIOHACHA</t>
  </si>
  <si>
    <t>BARRANCAS</t>
  </si>
  <si>
    <t>DIBULLA</t>
  </si>
  <si>
    <t>DISTRACCIÓN</t>
  </si>
  <si>
    <t>EL MOLINO</t>
  </si>
  <si>
    <t>FONSECA</t>
  </si>
  <si>
    <t>HATONUEVO</t>
  </si>
  <si>
    <t>LA JAGUA DEL PILAR</t>
  </si>
  <si>
    <t>MAICAO</t>
  </si>
  <si>
    <t>MANAURE</t>
  </si>
  <si>
    <t>SAN JUAN DEL CESAR</t>
  </si>
  <si>
    <t>URIBIA</t>
  </si>
  <si>
    <t>URUMITA</t>
  </si>
  <si>
    <t>47</t>
  </si>
  <si>
    <t>MAGDALENA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</si>
  <si>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</si>
  <si>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</si>
  <si>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</si>
  <si>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</si>
  <si>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</si>
  <si>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</si>
  <si>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</si>
  <si>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</si>
  <si>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</si>
  <si>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</si>
  <si>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</si>
  <si>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</si>
  <si>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</si>
  <si>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</si>
  <si>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</si>
  <si>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</si>
  <si>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</si>
  <si>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</si>
  <si>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</si>
  <si>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</si>
  <si>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</si>
  <si>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</si>
  <si>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</si>
  <si>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</si>
  <si>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</si>
  <si>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</si>
  <si>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</si>
  <si>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</si>
  <si>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50</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</si>
  <si>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</si>
  <si>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</si>
  <si>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</si>
  <si>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</si>
  <si>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</si>
  <si>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</si>
  <si>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</si>
  <si>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</si>
  <si>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</si>
  <si>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</si>
  <si>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</si>
  <si>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</si>
  <si>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</si>
  <si>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</si>
  <si>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</si>
  <si>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</si>
  <si>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</si>
  <si>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</si>
  <si>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</si>
  <si>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</si>
  <si>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</si>
  <si>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</si>
  <si>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</si>
  <si>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</si>
  <si>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</si>
  <si>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</si>
  <si>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52</t>
  </si>
  <si>
    <t>PASTO</t>
  </si>
  <si>
    <t>ALDANA</t>
  </si>
  <si>
    <t>ANCUYA</t>
  </si>
  <si>
    <t>ARBOLEDA</t>
  </si>
  <si>
    <t>BARBACOAS</t>
  </si>
  <si>
    <t>BUESACO</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</si>
  <si>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</si>
  <si>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</si>
  <si>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</si>
  <si>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</si>
  <si>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</si>
  <si>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</si>
  <si>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</si>
  <si>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</si>
  <si>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</si>
  <si>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</si>
  <si>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</si>
  <si>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</si>
  <si>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</si>
  <si>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</si>
  <si>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</si>
  <si>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</si>
  <si>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</si>
  <si>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</si>
  <si>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</si>
  <si>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</si>
  <si>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</si>
  <si>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</si>
  <si>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</si>
  <si>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</si>
  <si>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</si>
  <si>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</si>
  <si>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</si>
  <si>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</si>
  <si>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</si>
  <si>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</si>
  <si>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</si>
  <si>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</si>
  <si>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</si>
  <si>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</si>
  <si>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</si>
  <si>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</si>
  <si>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</si>
  <si>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</si>
  <si>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</si>
  <si>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</si>
  <si>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</si>
  <si>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</si>
  <si>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</si>
  <si>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</si>
  <si>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</si>
  <si>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</si>
  <si>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</si>
  <si>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54</t>
  </si>
  <si>
    <t>NORTE DE SANTANDER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</si>
  <si>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</si>
  <si>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</si>
  <si>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</si>
  <si>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</si>
  <si>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</si>
  <si>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</si>
  <si>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</si>
  <si>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</si>
  <si>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</si>
  <si>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</si>
  <si>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</si>
  <si>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</si>
  <si>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</si>
  <si>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</si>
  <si>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</si>
  <si>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</si>
  <si>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</si>
  <si>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</si>
  <si>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</si>
  <si>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</si>
  <si>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</si>
  <si>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</si>
  <si>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</si>
  <si>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</si>
  <si>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</si>
  <si>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</si>
  <si>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</si>
  <si>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</si>
  <si>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</si>
  <si>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</si>
  <si>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</si>
  <si>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</si>
  <si>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</si>
  <si>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</si>
  <si>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</si>
  <si>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</si>
  <si>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</si>
  <si>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</si>
  <si>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63</t>
  </si>
  <si>
    <t>QUINDÍO</t>
  </si>
  <si>
    <t>CALARCÁ</t>
  </si>
  <si>
    <t>CIRCASIA</t>
  </si>
  <si>
    <t>FILANDIA</t>
  </si>
  <si>
    <t>GÉNOVA</t>
  </si>
  <si>
    <t>LA TEBAIDA</t>
  </si>
  <si>
    <t>MONTENEGRO</t>
  </si>
  <si>
    <t>PIJAO</t>
  </si>
  <si>
    <t>QUIMBAYA</t>
  </si>
  <si>
    <t>SALENTO</t>
  </si>
  <si>
    <t>66</t>
  </si>
  <si>
    <t>PEREIRA</t>
  </si>
  <si>
    <t>APÍA</t>
  </si>
  <si>
    <t>BELÉN DE UMBRÍA</t>
  </si>
  <si>
    <t>DOSQUEBRADAS</t>
  </si>
  <si>
    <t>GUÁTICA</t>
  </si>
  <si>
    <t>LA CELIA</t>
  </si>
  <si>
    <t>LA VIRGINIA</t>
  </si>
  <si>
    <t>MARSELLA</t>
  </si>
  <si>
    <t>MISTRATÓ</t>
  </si>
  <si>
    <t>PUEBLO RICO</t>
  </si>
  <si>
    <t>QUINCHÍA</t>
  </si>
  <si>
    <t>SANTA ROSA DE CABAL</t>
  </si>
  <si>
    <t>SANTUARIO</t>
  </si>
  <si>
    <t>68</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</si>
  <si>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</si>
  <si>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</si>
  <si>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</si>
  <si>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</si>
  <si>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</si>
  <si>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</si>
  <si>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</si>
  <si>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</si>
  <si>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</si>
  <si>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</si>
  <si>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</si>
  <si>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</si>
  <si>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</si>
  <si>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</si>
  <si>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</si>
  <si>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</si>
  <si>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</si>
  <si>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</si>
  <si>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</si>
  <si>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</si>
  <si>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</si>
  <si>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</si>
  <si>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</si>
  <si>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</si>
  <si>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</si>
  <si>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</si>
  <si>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</si>
  <si>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</si>
  <si>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</si>
  <si>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</si>
  <si>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</si>
  <si>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</si>
  <si>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</si>
  <si>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</si>
  <si>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</si>
  <si>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</si>
  <si>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</si>
  <si>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</si>
  <si>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</si>
  <si>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</si>
  <si>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</si>
  <si>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</si>
  <si>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</si>
  <si>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</si>
  <si>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</si>
  <si>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</si>
  <si>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</si>
  <si>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</si>
  <si>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</si>
  <si>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</si>
  <si>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</si>
  <si>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</si>
  <si>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</si>
  <si>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</si>
  <si>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</si>
  <si>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</si>
  <si>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</si>
  <si>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</si>
  <si>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</si>
  <si>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</si>
  <si>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</si>
  <si>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</si>
  <si>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</si>
  <si>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</si>
  <si>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</si>
  <si>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</si>
  <si>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</si>
  <si>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</si>
  <si>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</si>
  <si>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</si>
  <si>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</si>
  <si>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</si>
  <si>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</si>
  <si>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</si>
  <si>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</si>
  <si>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70</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</si>
  <si>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</si>
  <si>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</si>
  <si>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</si>
  <si>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</si>
  <si>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</si>
  <si>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</si>
  <si>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</si>
  <si>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</si>
  <si>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</si>
  <si>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</si>
  <si>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</si>
  <si>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</si>
  <si>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</si>
  <si>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</si>
  <si>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</si>
  <si>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</si>
  <si>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</si>
  <si>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</si>
  <si>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</si>
  <si>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</si>
  <si>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</si>
  <si>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</si>
  <si>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</si>
  <si>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73</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</si>
  <si>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</si>
  <si>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</si>
  <si>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</si>
  <si>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</si>
  <si>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</si>
  <si>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</si>
  <si>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</si>
  <si>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</si>
  <si>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</si>
  <si>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</si>
  <si>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</si>
  <si>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</si>
  <si>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</si>
  <si>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</si>
  <si>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</si>
  <si>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</si>
  <si>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</si>
  <si>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</si>
  <si>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</si>
  <si>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</si>
  <si>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</si>
  <si>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</si>
  <si>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</si>
  <si>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</si>
  <si>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</si>
  <si>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</si>
  <si>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</si>
  <si>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</si>
  <si>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</si>
  <si>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</si>
  <si>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</si>
  <si>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</si>
  <si>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</si>
  <si>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</si>
  <si>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</si>
  <si>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</si>
  <si>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</si>
  <si>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</si>
  <si>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</si>
  <si>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</si>
  <si>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</si>
  <si>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</si>
  <si>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</si>
  <si>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</si>
  <si>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</si>
  <si>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</si>
  <si>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76</t>
  </si>
  <si>
    <t>VALLE DEL CAUCA</t>
  </si>
  <si>
    <t>SANTIAGO DE 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</si>
  <si>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</si>
  <si>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</si>
  <si>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</si>
  <si>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</si>
  <si>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</si>
  <si>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</si>
  <si>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</si>
  <si>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</si>
  <si>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</si>
  <si>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</si>
  <si>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</si>
  <si>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</si>
  <si>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</si>
  <si>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</si>
  <si>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</si>
  <si>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</si>
  <si>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</si>
  <si>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</si>
  <si>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</si>
  <si>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</si>
  <si>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</si>
  <si>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</si>
  <si>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</si>
  <si>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</si>
  <si>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</si>
  <si>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</si>
  <si>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</si>
  <si>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</si>
  <si>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</si>
  <si>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</si>
  <si>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</si>
  <si>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</si>
  <si>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</si>
  <si>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</si>
  <si>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81</t>
  </si>
  <si>
    <t>ARAUCA</t>
  </si>
  <si>
    <t>ARAUQUITA</t>
  </si>
  <si>
    <t>CRAVO NORTE</t>
  </si>
  <si>
    <t>FORTUL</t>
  </si>
  <si>
    <t>PUERTO RONDÓN</t>
  </si>
  <si>
    <t>SARAVENA</t>
  </si>
  <si>
    <t>TAME</t>
  </si>
  <si>
    <t>85</t>
  </si>
  <si>
    <t>CASANARE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</si>
  <si>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</si>
  <si>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</si>
  <si>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</si>
  <si>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</si>
  <si>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</si>
  <si>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</si>
  <si>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</si>
  <si>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</si>
  <si>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</si>
  <si>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</si>
  <si>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</si>
  <si>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</si>
  <si>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</si>
  <si>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</si>
  <si>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</si>
  <si>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</si>
  <si>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</si>
  <si>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86</t>
  </si>
  <si>
    <t>PUTUMAYO</t>
  </si>
  <si>
    <t>MOCOA</t>
  </si>
  <si>
    <t>ORITO</t>
  </si>
  <si>
    <t>PUERTO ASÍS</t>
  </si>
  <si>
    <t>PUERTO CAICEDO</t>
  </si>
  <si>
    <t>PUERTO GUZMÁN</t>
  </si>
  <si>
    <t>PUERTO LEGUÍZAMO</t>
  </si>
  <si>
    <t>SIBUNDOY</t>
  </si>
  <si>
    <t>VALLE DEL GUAMUEZ</t>
  </si>
  <si>
    <t>VILLAGARZÓN</t>
  </si>
  <si>
    <t>88</t>
  </si>
  <si>
    <t>ARCHIPIÉLAGO DE SAN ANDRÉS, PROVIDENCIA Y SANTA CATALINA</t>
  </si>
  <si>
    <t>91</t>
  </si>
  <si>
    <t>AMAZONAS</t>
  </si>
  <si>
    <t>LETICIA</t>
  </si>
  <si>
    <t>EL ENCANTO</t>
  </si>
  <si>
    <t>LA CHORRERA</t>
  </si>
  <si>
    <t>LA PEDRERA</t>
  </si>
  <si>
    <t>MIRITÍ - PARANÁ</t>
  </si>
  <si>
    <t>PUERTO ALEGRÍA</t>
  </si>
  <si>
    <t>PUERTO NARIÑO</t>
  </si>
  <si>
    <t>TARAPACÁ</t>
  </si>
  <si>
    <t>94</t>
  </si>
  <si>
    <t>GUAINÍA</t>
  </si>
  <si>
    <t>INÍRIDA</t>
  </si>
  <si>
    <t>BARRANCOMINAS</t>
  </si>
  <si>
    <t>SAN FELIPE</t>
  </si>
  <si>
    <t>MORICHAL</t>
  </si>
  <si>
    <t>95</t>
  </si>
  <si>
    <t>GUAVIARE</t>
  </si>
  <si>
    <t>SAN JOSÉ DEL GUAVIARE</t>
  </si>
  <si>
    <t>EL RETORNO</t>
  </si>
  <si>
    <t>97</t>
  </si>
  <si>
    <t>VAUPÉS</t>
  </si>
  <si>
    <t>MITÚ</t>
  </si>
  <si>
    <t>CARURÚ</t>
  </si>
  <si>
    <t>TARAIRA</t>
  </si>
  <si>
    <t>99</t>
  </si>
  <si>
    <t>VICHADA</t>
  </si>
  <si>
    <t>PUERTO CARREÑO</t>
  </si>
  <si>
    <t>LA PRIMAVERA</t>
  </si>
  <si>
    <t>SANTA ROSALÍA</t>
  </si>
  <si>
    <t>CUMARIBO</t>
  </si>
  <si>
    <t>00</t>
  </si>
  <si>
    <t>Total Nacional</t>
  </si>
  <si>
    <t>00000</t>
  </si>
  <si>
    <t>SENA</t>
  </si>
  <si>
    <t>ICBF</t>
  </si>
  <si>
    <t>Act. de atención de la salud humana</t>
  </si>
  <si>
    <t>Actividades de los hogares individuales</t>
  </si>
  <si>
    <t>Otros</t>
  </si>
  <si>
    <t>Más de 85 años</t>
  </si>
  <si>
    <t>Público</t>
  </si>
  <si>
    <t>Privado</t>
  </si>
  <si>
    <t>Indep.</t>
  </si>
  <si>
    <t>ago-23</t>
  </si>
  <si>
    <t>sep-23</t>
  </si>
  <si>
    <t>oct-23</t>
  </si>
  <si>
    <t>nov-23</t>
  </si>
  <si>
    <t>dic-23</t>
  </si>
  <si>
    <t xml:space="preserve">Contribución </t>
  </si>
  <si>
    <t>ene-24</t>
  </si>
  <si>
    <t>PUERTO ARICA</t>
  </si>
  <si>
    <t>11001</t>
  </si>
  <si>
    <t>05001</t>
  </si>
  <si>
    <t>76001</t>
  </si>
  <si>
    <t>08001</t>
  </si>
  <si>
    <t>68001</t>
  </si>
  <si>
    <t>13001</t>
  </si>
  <si>
    <t>66001</t>
  </si>
  <si>
    <t>17001</t>
  </si>
  <si>
    <t>54001</t>
  </si>
  <si>
    <t>05266</t>
  </si>
  <si>
    <t>50001</t>
  </si>
  <si>
    <t>73001</t>
  </si>
  <si>
    <t>47001</t>
  </si>
  <si>
    <t>41001</t>
  </si>
  <si>
    <t>05360</t>
  </si>
  <si>
    <t>63001</t>
  </si>
  <si>
    <t>52001</t>
  </si>
  <si>
    <t>23001</t>
  </si>
  <si>
    <t>19001</t>
  </si>
  <si>
    <t>20001</t>
  </si>
  <si>
    <t>05088</t>
  </si>
  <si>
    <t>25175</t>
  </si>
  <si>
    <t>15001</t>
  </si>
  <si>
    <t>76892</t>
  </si>
  <si>
    <t>76520</t>
  </si>
  <si>
    <t>05615</t>
  </si>
  <si>
    <t>68276</t>
  </si>
  <si>
    <t>25214</t>
  </si>
  <si>
    <t>85001</t>
  </si>
  <si>
    <t>05631</t>
  </si>
  <si>
    <t>70001</t>
  </si>
  <si>
    <t>68081</t>
  </si>
  <si>
    <t>76834</t>
  </si>
  <si>
    <t>66170</t>
  </si>
  <si>
    <t>25473</t>
  </si>
  <si>
    <t>25754</t>
  </si>
  <si>
    <t>25286</t>
  </si>
  <si>
    <t>25269</t>
  </si>
  <si>
    <t>15238</t>
  </si>
  <si>
    <t>18001</t>
  </si>
  <si>
    <t>76111</t>
  </si>
  <si>
    <t>05380</t>
  </si>
  <si>
    <t>44001</t>
  </si>
  <si>
    <t>68307</t>
  </si>
  <si>
    <t>25899</t>
  </si>
  <si>
    <t>05045</t>
  </si>
  <si>
    <t>15759</t>
  </si>
  <si>
    <t>76147</t>
  </si>
  <si>
    <t>25430</t>
  </si>
  <si>
    <t>76109</t>
  </si>
  <si>
    <t>25126</t>
  </si>
  <si>
    <t>25290</t>
  </si>
  <si>
    <t>27001</t>
  </si>
  <si>
    <t>25817</t>
  </si>
  <si>
    <t>05376</t>
  </si>
  <si>
    <t>08758</t>
  </si>
  <si>
    <t>25307</t>
  </si>
  <si>
    <t>88001</t>
  </si>
  <si>
    <t>68547</t>
  </si>
  <si>
    <t>76364</t>
  </si>
  <si>
    <t>81001</t>
  </si>
  <si>
    <t>41551</t>
  </si>
  <si>
    <t>05212</t>
  </si>
  <si>
    <t>05129</t>
  </si>
  <si>
    <t>05440</t>
  </si>
  <si>
    <t>52356</t>
  </si>
  <si>
    <t>95001</t>
  </si>
  <si>
    <t>05318</t>
  </si>
  <si>
    <t>50006</t>
  </si>
  <si>
    <t>76130</t>
  </si>
  <si>
    <t>05148</t>
  </si>
  <si>
    <t>68679</t>
  </si>
  <si>
    <t>25843</t>
  </si>
  <si>
    <t>52835</t>
  </si>
  <si>
    <t>86001</t>
  </si>
  <si>
    <t>19698</t>
  </si>
  <si>
    <t>05308</t>
  </si>
  <si>
    <t>54498</t>
  </si>
  <si>
    <t>20011</t>
  </si>
  <si>
    <t>25758</t>
  </si>
  <si>
    <t>50568</t>
  </si>
  <si>
    <t>25799</t>
  </si>
  <si>
    <t>44430</t>
  </si>
  <si>
    <t>05101</t>
  </si>
  <si>
    <t>66682</t>
  </si>
  <si>
    <t>73268</t>
  </si>
  <si>
    <t>76248</t>
  </si>
  <si>
    <t>17380</t>
  </si>
  <si>
    <t>05154</t>
  </si>
  <si>
    <t>05837</t>
  </si>
  <si>
    <t>86568</t>
  </si>
  <si>
    <t>05686</t>
  </si>
  <si>
    <t>23466</t>
  </si>
  <si>
    <t>91001</t>
  </si>
  <si>
    <t>47189</t>
  </si>
  <si>
    <t>05579</t>
  </si>
  <si>
    <t>05607</t>
  </si>
  <si>
    <t>19573</t>
  </si>
  <si>
    <t>15646</t>
  </si>
  <si>
    <t>85010</t>
  </si>
  <si>
    <t>41298</t>
  </si>
  <si>
    <t>13430</t>
  </si>
  <si>
    <t>85440</t>
  </si>
  <si>
    <t>50313</t>
  </si>
  <si>
    <t>25377</t>
  </si>
  <si>
    <t>08433</t>
  </si>
  <si>
    <t>54518</t>
  </si>
  <si>
    <t>13836</t>
  </si>
  <si>
    <t>23162</t>
  </si>
  <si>
    <t>08296</t>
  </si>
  <si>
    <t>05697</t>
  </si>
  <si>
    <t>19142</t>
  </si>
  <si>
    <t>17174</t>
  </si>
  <si>
    <t>15176</t>
  </si>
  <si>
    <t>63130</t>
  </si>
  <si>
    <t>05237</t>
  </si>
  <si>
    <t>15516</t>
  </si>
  <si>
    <t>23417</t>
  </si>
  <si>
    <t>70771</t>
  </si>
  <si>
    <t>05030</t>
  </si>
  <si>
    <t>17873</t>
  </si>
  <si>
    <t>81736</t>
  </si>
  <si>
    <t>66400</t>
  </si>
  <si>
    <t>15572</t>
  </si>
  <si>
    <t>05172</t>
  </si>
  <si>
    <t>25740</t>
  </si>
  <si>
    <t>23660</t>
  </si>
  <si>
    <t>05736</t>
  </si>
  <si>
    <t>68755</t>
  </si>
  <si>
    <t>54405</t>
  </si>
  <si>
    <t>54874</t>
  </si>
  <si>
    <t>76895</t>
  </si>
  <si>
    <t>76275</t>
  </si>
  <si>
    <t>05079</t>
  </si>
  <si>
    <t>08573</t>
  </si>
  <si>
    <t>05887</t>
  </si>
  <si>
    <t>68655</t>
  </si>
  <si>
    <t>05664</t>
  </si>
  <si>
    <t>50573</t>
  </si>
  <si>
    <t>63401</t>
  </si>
  <si>
    <t>85410</t>
  </si>
  <si>
    <t>25875</t>
  </si>
  <si>
    <t>99001</t>
  </si>
  <si>
    <t>25260</t>
  </si>
  <si>
    <t>05042</t>
  </si>
  <si>
    <t>76318</t>
  </si>
  <si>
    <t>13688</t>
  </si>
  <si>
    <t>25386</t>
  </si>
  <si>
    <t>68077</t>
  </si>
  <si>
    <t>17042</t>
  </si>
  <si>
    <t>05264</t>
  </si>
  <si>
    <t>23555</t>
  </si>
  <si>
    <t>73449</t>
  </si>
  <si>
    <t>18753</t>
  </si>
  <si>
    <t>76622</t>
  </si>
  <si>
    <t>94001</t>
  </si>
  <si>
    <t>05034</t>
  </si>
  <si>
    <t>25317</t>
  </si>
  <si>
    <t>08638</t>
  </si>
  <si>
    <t>63594</t>
  </si>
  <si>
    <t>19845</t>
  </si>
  <si>
    <t>81794</t>
  </si>
  <si>
    <t>19455</t>
  </si>
  <si>
    <t>47288</t>
  </si>
  <si>
    <t>05400</t>
  </si>
  <si>
    <t>05147</t>
  </si>
  <si>
    <t>76400</t>
  </si>
  <si>
    <t>25486</t>
  </si>
  <si>
    <t>50226</t>
  </si>
  <si>
    <t>25200</t>
  </si>
  <si>
    <t>54810</t>
  </si>
  <si>
    <t>17614</t>
  </si>
  <si>
    <t>85139</t>
  </si>
  <si>
    <t>76563</t>
  </si>
  <si>
    <t>68190</t>
  </si>
  <si>
    <t>73443</t>
  </si>
  <si>
    <t>68575</t>
  </si>
  <si>
    <t>20013</t>
  </si>
  <si>
    <t>05364</t>
  </si>
  <si>
    <t>17442</t>
  </si>
  <si>
    <t>15407</t>
  </si>
  <si>
    <t>50577</t>
  </si>
  <si>
    <t>25785</t>
  </si>
  <si>
    <t>20770</t>
  </si>
  <si>
    <t>63190</t>
  </si>
  <si>
    <t>41396</t>
  </si>
  <si>
    <t>25322</t>
  </si>
  <si>
    <t>86320</t>
  </si>
  <si>
    <t>68406</t>
  </si>
  <si>
    <t>70215</t>
  </si>
  <si>
    <t>76122</t>
  </si>
  <si>
    <t>25769</t>
  </si>
  <si>
    <t>15104</t>
  </si>
  <si>
    <t>25407</t>
  </si>
  <si>
    <t>76113</t>
  </si>
  <si>
    <t>15757</t>
  </si>
  <si>
    <t>44650</t>
  </si>
  <si>
    <t>15491</t>
  </si>
  <si>
    <t>68432</t>
  </si>
  <si>
    <t>76736</t>
  </si>
  <si>
    <t>44035</t>
  </si>
  <si>
    <t>08078</t>
  </si>
  <si>
    <t>25099</t>
  </si>
  <si>
    <t>05847</t>
  </si>
  <si>
    <t>63470</t>
  </si>
  <si>
    <t>05541</t>
  </si>
  <si>
    <t>88564</t>
  </si>
  <si>
    <t>20710</t>
  </si>
  <si>
    <t>73168</t>
  </si>
  <si>
    <t>17013</t>
  </si>
  <si>
    <t>50689</t>
  </si>
  <si>
    <t>23189</t>
  </si>
  <si>
    <t>25513</t>
  </si>
  <si>
    <t>05756</t>
  </si>
  <si>
    <t>41524</t>
  </si>
  <si>
    <t>25035</t>
  </si>
  <si>
    <t>20060</t>
  </si>
  <si>
    <t>50110</t>
  </si>
  <si>
    <t>27361</t>
  </si>
  <si>
    <t>73349</t>
  </si>
  <si>
    <t>50318</t>
  </si>
  <si>
    <t>97001</t>
  </si>
  <si>
    <t>73411</t>
  </si>
  <si>
    <t>47053</t>
  </si>
  <si>
    <t>68861</t>
  </si>
  <si>
    <t>86885</t>
  </si>
  <si>
    <t>50606</t>
  </si>
  <si>
    <t>73585</t>
  </si>
  <si>
    <t>47245</t>
  </si>
  <si>
    <t>47555</t>
  </si>
  <si>
    <t>44279</t>
  </si>
  <si>
    <t>76306</t>
  </si>
  <si>
    <t>25295</t>
  </si>
  <si>
    <t>05250</t>
  </si>
  <si>
    <t>05031</t>
  </si>
  <si>
    <t>85250</t>
  </si>
  <si>
    <t>13052</t>
  </si>
  <si>
    <t>05321</t>
  </si>
  <si>
    <t>50124</t>
  </si>
  <si>
    <t>25320</t>
  </si>
  <si>
    <t>19513</t>
  </si>
  <si>
    <t>25183</t>
  </si>
  <si>
    <t>85162</t>
  </si>
  <si>
    <t>05604</t>
  </si>
  <si>
    <t>52399</t>
  </si>
  <si>
    <t>70820</t>
  </si>
  <si>
    <t>05002</t>
  </si>
  <si>
    <t>05234</t>
  </si>
  <si>
    <t>05591</t>
  </si>
  <si>
    <t>25402</t>
  </si>
  <si>
    <t>25224</t>
  </si>
  <si>
    <t>17653</t>
  </si>
  <si>
    <t>25736</t>
  </si>
  <si>
    <t>86865</t>
  </si>
  <si>
    <t>23807</t>
  </si>
  <si>
    <t>17777</t>
  </si>
  <si>
    <t>47980</t>
  </si>
  <si>
    <t>15469</t>
  </si>
  <si>
    <t>05368</t>
  </si>
  <si>
    <t>05490</t>
  </si>
  <si>
    <t>25279</t>
  </si>
  <si>
    <t>20238</t>
  </si>
  <si>
    <t>25743</t>
  </si>
  <si>
    <t>25572</t>
  </si>
  <si>
    <t>13244</t>
  </si>
  <si>
    <t>19548</t>
  </si>
  <si>
    <t>25245</t>
  </si>
  <si>
    <t>54261</t>
  </si>
  <si>
    <t>20400</t>
  </si>
  <si>
    <t>05282</t>
  </si>
  <si>
    <t>68689</t>
  </si>
  <si>
    <t>25873</t>
  </si>
  <si>
    <t>44847</t>
  </si>
  <si>
    <t>63272</t>
  </si>
  <si>
    <t>20250</t>
  </si>
  <si>
    <t>17050</t>
  </si>
  <si>
    <t>25151</t>
  </si>
  <si>
    <t>70221</t>
  </si>
  <si>
    <t>70708</t>
  </si>
  <si>
    <t>50711</t>
  </si>
  <si>
    <t>15299</t>
  </si>
  <si>
    <t>41615</t>
  </si>
  <si>
    <t>52838</t>
  </si>
  <si>
    <t>41132</t>
  </si>
  <si>
    <t>25772</t>
  </si>
  <si>
    <t>73283</t>
  </si>
  <si>
    <t>63690</t>
  </si>
  <si>
    <t>20228</t>
  </si>
  <si>
    <t>73408</t>
  </si>
  <si>
    <t>50150</t>
  </si>
  <si>
    <t>81065</t>
  </si>
  <si>
    <t>76616</t>
  </si>
  <si>
    <t>25612</t>
  </si>
  <si>
    <t>05585</t>
  </si>
  <si>
    <t>52480</t>
  </si>
  <si>
    <t>44078</t>
  </si>
  <si>
    <t>05642</t>
  </si>
  <si>
    <t>54003</t>
  </si>
  <si>
    <t>05467</t>
  </si>
  <si>
    <t>05306</t>
  </si>
  <si>
    <t>15755</t>
  </si>
  <si>
    <t>73319</t>
  </si>
  <si>
    <t>41668</t>
  </si>
  <si>
    <t>17486</t>
  </si>
  <si>
    <t>68079</t>
  </si>
  <si>
    <t>23068</t>
  </si>
  <si>
    <t>66088</t>
  </si>
  <si>
    <t>76036</t>
  </si>
  <si>
    <t>76233</t>
  </si>
  <si>
    <t>17541</t>
  </si>
  <si>
    <t>50590</t>
  </si>
  <si>
    <t>20178</t>
  </si>
  <si>
    <t>19318</t>
  </si>
  <si>
    <t>05895</t>
  </si>
  <si>
    <t>54720</t>
  </si>
  <si>
    <t>50680</t>
  </si>
  <si>
    <t>05670</t>
  </si>
  <si>
    <t>19807</t>
  </si>
  <si>
    <t>15322</t>
  </si>
  <si>
    <t>66045</t>
  </si>
  <si>
    <t>19300</t>
  </si>
  <si>
    <t>44090</t>
  </si>
  <si>
    <t>08685</t>
  </si>
  <si>
    <t>05656</t>
  </si>
  <si>
    <t>76606</t>
  </si>
  <si>
    <t>25001</t>
  </si>
  <si>
    <t>17616</t>
  </si>
  <si>
    <t>15537</t>
  </si>
  <si>
    <t>18247</t>
  </si>
  <si>
    <t>15790</t>
  </si>
  <si>
    <t>13670</t>
  </si>
  <si>
    <t>05649</t>
  </si>
  <si>
    <t>05674</t>
  </si>
  <si>
    <t>08634</t>
  </si>
  <si>
    <t>23182</t>
  </si>
  <si>
    <t>05209</t>
  </si>
  <si>
    <t>25288</t>
  </si>
  <si>
    <t>73275</t>
  </si>
  <si>
    <t>73671</t>
  </si>
  <si>
    <t>68615</t>
  </si>
  <si>
    <t>54172</t>
  </si>
  <si>
    <t>19532</t>
  </si>
  <si>
    <t>76670</t>
  </si>
  <si>
    <t>20045</t>
  </si>
  <si>
    <t>13468</t>
  </si>
  <si>
    <t>15806</t>
  </si>
  <si>
    <t>05113</t>
  </si>
  <si>
    <t>76890</t>
  </si>
  <si>
    <t>20621</t>
  </si>
  <si>
    <t>05051</t>
  </si>
  <si>
    <t>86749</t>
  </si>
  <si>
    <t>15861</t>
  </si>
  <si>
    <t>85230</t>
  </si>
  <si>
    <t>41548</t>
  </si>
  <si>
    <t>25658</t>
  </si>
  <si>
    <t>17513</t>
  </si>
  <si>
    <t>25815</t>
  </si>
  <si>
    <t>41306</t>
  </si>
  <si>
    <t>05861</t>
  </si>
  <si>
    <t>25181</t>
  </si>
  <si>
    <t>76126</t>
  </si>
  <si>
    <t>76041</t>
  </si>
  <si>
    <t>85430</t>
  </si>
  <si>
    <t>05890</t>
  </si>
  <si>
    <t>23686</t>
  </si>
  <si>
    <t>05679</t>
  </si>
  <si>
    <t>05893</t>
  </si>
  <si>
    <t>18150</t>
  </si>
  <si>
    <t>47551</t>
  </si>
  <si>
    <t>25040</t>
  </si>
  <si>
    <t>05858</t>
  </si>
  <si>
    <t>05197</t>
  </si>
  <si>
    <t>76403</t>
  </si>
  <si>
    <t>44874</t>
  </si>
  <si>
    <t>15764</t>
  </si>
  <si>
    <t>05310</t>
  </si>
  <si>
    <t>68167</t>
  </si>
  <si>
    <t>20550</t>
  </si>
  <si>
    <t>41006</t>
  </si>
  <si>
    <t>13683</t>
  </si>
  <si>
    <t>05667</t>
  </si>
  <si>
    <t>68418</t>
  </si>
  <si>
    <t>41016</t>
  </si>
  <si>
    <t>25745</t>
  </si>
  <si>
    <t>17877</t>
  </si>
  <si>
    <t>15204</t>
  </si>
  <si>
    <t>25645</t>
  </si>
  <si>
    <t>76020</t>
  </si>
  <si>
    <t>73124</t>
  </si>
  <si>
    <t>05761</t>
  </si>
  <si>
    <t>15753</t>
  </si>
  <si>
    <t>05040</t>
  </si>
  <si>
    <t>17662</t>
  </si>
  <si>
    <t>05789</t>
  </si>
  <si>
    <t>19212</t>
  </si>
  <si>
    <t>25123</t>
  </si>
  <si>
    <t>20517</t>
  </si>
  <si>
    <t>68895</t>
  </si>
  <si>
    <t>76828</t>
  </si>
  <si>
    <t>73148</t>
  </si>
  <si>
    <t>70713</t>
  </si>
  <si>
    <t>25335</t>
  </si>
  <si>
    <t>05390</t>
  </si>
  <si>
    <t>54673</t>
  </si>
  <si>
    <t>08520</t>
  </si>
  <si>
    <t>66687</t>
  </si>
  <si>
    <t>13657</t>
  </si>
  <si>
    <t>73030</t>
  </si>
  <si>
    <t>15600</t>
  </si>
  <si>
    <t>05660</t>
  </si>
  <si>
    <t>23464</t>
  </si>
  <si>
    <t>76869</t>
  </si>
  <si>
    <t>41807</t>
  </si>
  <si>
    <t>17433</t>
  </si>
  <si>
    <t>15681</t>
  </si>
  <si>
    <t>19022</t>
  </si>
  <si>
    <t>70670</t>
  </si>
  <si>
    <t>73555</t>
  </si>
  <si>
    <t>23570</t>
  </si>
  <si>
    <t>76863</t>
  </si>
  <si>
    <t>52612</t>
  </si>
  <si>
    <t>15837</t>
  </si>
  <si>
    <t>05313</t>
  </si>
  <si>
    <t>68572</t>
  </si>
  <si>
    <t>05790</t>
  </si>
  <si>
    <t>68500</t>
  </si>
  <si>
    <t>15455</t>
  </si>
  <si>
    <t>68385</t>
  </si>
  <si>
    <t>15087</t>
  </si>
  <si>
    <t>25718</t>
  </si>
  <si>
    <t>66440</t>
  </si>
  <si>
    <t>13838</t>
  </si>
  <si>
    <t>23500</t>
  </si>
  <si>
    <t>85263</t>
  </si>
  <si>
    <t>23580</t>
  </si>
  <si>
    <t>81300</t>
  </si>
  <si>
    <t>41349</t>
  </si>
  <si>
    <t>25781</t>
  </si>
  <si>
    <t>05809</t>
  </si>
  <si>
    <t>50330</t>
  </si>
  <si>
    <t>47058</t>
  </si>
  <si>
    <t>70823</t>
  </si>
  <si>
    <t>99773</t>
  </si>
  <si>
    <t>25793</t>
  </si>
  <si>
    <t>19743</t>
  </si>
  <si>
    <t>52687</t>
  </si>
  <si>
    <t>86757</t>
  </si>
  <si>
    <t>17524</t>
  </si>
  <si>
    <t>76100</t>
  </si>
  <si>
    <t>05425</t>
  </si>
  <si>
    <t>25326</t>
  </si>
  <si>
    <t>15464</t>
  </si>
  <si>
    <t>86569</t>
  </si>
  <si>
    <t>05190</t>
  </si>
  <si>
    <t>15693</t>
  </si>
  <si>
    <t>70742</t>
  </si>
  <si>
    <t>44560</t>
  </si>
  <si>
    <t>52683</t>
  </si>
  <si>
    <t>52678</t>
  </si>
  <si>
    <t>27205</t>
  </si>
  <si>
    <t>13442</t>
  </si>
  <si>
    <t>25053</t>
  </si>
  <si>
    <t>52227</t>
  </si>
  <si>
    <t>15599</t>
  </si>
  <si>
    <t>05284</t>
  </si>
  <si>
    <t>05138</t>
  </si>
  <si>
    <t>13030</t>
  </si>
  <si>
    <t>19517</t>
  </si>
  <si>
    <t>18592</t>
  </si>
  <si>
    <t>05036</t>
  </si>
  <si>
    <t>52585</t>
  </si>
  <si>
    <t>17444</t>
  </si>
  <si>
    <t>05480</t>
  </si>
  <si>
    <t>20383</t>
  </si>
  <si>
    <t>23670</t>
  </si>
  <si>
    <t>20570</t>
  </si>
  <si>
    <t>15047</t>
  </si>
  <si>
    <t>47318</t>
  </si>
  <si>
    <t>44378</t>
  </si>
  <si>
    <t>50287</t>
  </si>
  <si>
    <t>20750</t>
  </si>
  <si>
    <t>25297</t>
  </si>
  <si>
    <t>66594</t>
  </si>
  <si>
    <t>20175</t>
  </si>
  <si>
    <t>15820</t>
  </si>
  <si>
    <t>05690</t>
  </si>
  <si>
    <t>86573</t>
  </si>
  <si>
    <t>54820</t>
  </si>
  <si>
    <t>25488</t>
  </si>
  <si>
    <t>20614</t>
  </si>
  <si>
    <t>73055</t>
  </si>
  <si>
    <t>25178</t>
  </si>
  <si>
    <t>76250</t>
  </si>
  <si>
    <t>13212</t>
  </si>
  <si>
    <t>68320</t>
  </si>
  <si>
    <t>25599</t>
  </si>
  <si>
    <t>19256</t>
  </si>
  <si>
    <t>76377</t>
  </si>
  <si>
    <t>19110</t>
  </si>
  <si>
    <t>76823</t>
  </si>
  <si>
    <t>52240</t>
  </si>
  <si>
    <t>41020</t>
  </si>
  <si>
    <t>76497</t>
  </si>
  <si>
    <t>15097</t>
  </si>
  <si>
    <t>05665</t>
  </si>
  <si>
    <t>05361</t>
  </si>
  <si>
    <t>85325</t>
  </si>
  <si>
    <t>18256</t>
  </si>
  <si>
    <t>68229</t>
  </si>
  <si>
    <t>05093</t>
  </si>
  <si>
    <t>41885</t>
  </si>
  <si>
    <t>15272</t>
  </si>
  <si>
    <t>15776</t>
  </si>
  <si>
    <t>19130</t>
  </si>
  <si>
    <t>13654</t>
  </si>
  <si>
    <t>41359</t>
  </si>
  <si>
    <t>18094</t>
  </si>
  <si>
    <t>73861</t>
  </si>
  <si>
    <t>73504</t>
  </si>
  <si>
    <t>70265</t>
  </si>
  <si>
    <t>25019</t>
  </si>
  <si>
    <t>27787</t>
  </si>
  <si>
    <t>86571</t>
  </si>
  <si>
    <t>23675</t>
  </si>
  <si>
    <t>66318</t>
  </si>
  <si>
    <t>41770</t>
  </si>
  <si>
    <t>73026</t>
  </si>
  <si>
    <t>25841</t>
  </si>
  <si>
    <t>73624</t>
  </si>
  <si>
    <t>54099</t>
  </si>
  <si>
    <t>99524</t>
  </si>
  <si>
    <t>23855</t>
  </si>
  <si>
    <t>23672</t>
  </si>
  <si>
    <t>08372</t>
  </si>
  <si>
    <t>41797</t>
  </si>
  <si>
    <t>05819</t>
  </si>
  <si>
    <t>19809</t>
  </si>
  <si>
    <t>27495</t>
  </si>
  <si>
    <t>23079</t>
  </si>
  <si>
    <t>50450</t>
  </si>
  <si>
    <t>27615</t>
  </si>
  <si>
    <t>68235</t>
  </si>
  <si>
    <t>52317</t>
  </si>
  <si>
    <t>19821</t>
  </si>
  <si>
    <t>52378</t>
  </si>
  <si>
    <t>66456</t>
  </si>
  <si>
    <t>68872</t>
  </si>
  <si>
    <t>15507</t>
  </si>
  <si>
    <t>05628</t>
  </si>
  <si>
    <t>05854</t>
  </si>
  <si>
    <t>85125</t>
  </si>
  <si>
    <t>70418</t>
  </si>
  <si>
    <t>25797</t>
  </si>
  <si>
    <t>68051</t>
  </si>
  <si>
    <t>73483</t>
  </si>
  <si>
    <t>15673</t>
  </si>
  <si>
    <t>15403</t>
  </si>
  <si>
    <t>70702</t>
  </si>
  <si>
    <t>13673</t>
  </si>
  <si>
    <t>15814</t>
  </si>
  <si>
    <t>08606</t>
  </si>
  <si>
    <t>73616</t>
  </si>
  <si>
    <t>15542</t>
  </si>
  <si>
    <t>15215</t>
  </si>
  <si>
    <t>15632</t>
  </si>
  <si>
    <t>25878</t>
  </si>
  <si>
    <t>08421</t>
  </si>
  <si>
    <t>73352</t>
  </si>
  <si>
    <t>05658</t>
  </si>
  <si>
    <t>70429</t>
  </si>
  <si>
    <t>41319</t>
  </si>
  <si>
    <t>52110</t>
  </si>
  <si>
    <t>19473</t>
  </si>
  <si>
    <t>05086</t>
  </si>
  <si>
    <t>25839</t>
  </si>
  <si>
    <t>20443</t>
  </si>
  <si>
    <t>15223</t>
  </si>
  <si>
    <t>05856</t>
  </si>
  <si>
    <t>68464</t>
  </si>
  <si>
    <t>70717</t>
  </si>
  <si>
    <t>15686</t>
  </si>
  <si>
    <t>05107</t>
  </si>
  <si>
    <t>70508</t>
  </si>
  <si>
    <t>52260</t>
  </si>
  <si>
    <t>95025</t>
  </si>
  <si>
    <t>73563</t>
  </si>
  <si>
    <t>27245</t>
  </si>
  <si>
    <t>41244</t>
  </si>
  <si>
    <t>15368</t>
  </si>
  <si>
    <t>13433</t>
  </si>
  <si>
    <t>05120</t>
  </si>
  <si>
    <t>47570</t>
  </si>
  <si>
    <t>17088</t>
  </si>
  <si>
    <t>19100</t>
  </si>
  <si>
    <t>73678</t>
  </si>
  <si>
    <t>68770</t>
  </si>
  <si>
    <t>05091</t>
  </si>
  <si>
    <t>05150</t>
  </si>
  <si>
    <t>15763</t>
  </si>
  <si>
    <t>68573</t>
  </si>
  <si>
    <t>05576</t>
  </si>
  <si>
    <t>15720</t>
  </si>
  <si>
    <t>17867</t>
  </si>
  <si>
    <t>20032</t>
  </si>
  <si>
    <t>52079</t>
  </si>
  <si>
    <t>47707</t>
  </si>
  <si>
    <t>27006</t>
  </si>
  <si>
    <t>68255</t>
  </si>
  <si>
    <t>25592</t>
  </si>
  <si>
    <t>08137</t>
  </si>
  <si>
    <t>86755</t>
  </si>
  <si>
    <t>52215</t>
  </si>
  <si>
    <t>41791</t>
  </si>
  <si>
    <t>52019</t>
  </si>
  <si>
    <t>47030</t>
  </si>
  <si>
    <t>13160</t>
  </si>
  <si>
    <t>86219</t>
  </si>
  <si>
    <t>63111</t>
  </si>
  <si>
    <t>25312</t>
  </si>
  <si>
    <t>15162</t>
  </si>
  <si>
    <t>70235</t>
  </si>
  <si>
    <t>68147</t>
  </si>
  <si>
    <t>52786</t>
  </si>
  <si>
    <t>54385</t>
  </si>
  <si>
    <t>41378</t>
  </si>
  <si>
    <t>05145</t>
  </si>
  <si>
    <t>25438</t>
  </si>
  <si>
    <t>41799</t>
  </si>
  <si>
    <t>15296</t>
  </si>
  <si>
    <t>05411</t>
  </si>
  <si>
    <t>47268</t>
  </si>
  <si>
    <t>20295</t>
  </si>
  <si>
    <t>73067</t>
  </si>
  <si>
    <t>17495</t>
  </si>
  <si>
    <t>63302</t>
  </si>
  <si>
    <t>52699</t>
  </si>
  <si>
    <t>19355</t>
  </si>
  <si>
    <t>52693</t>
  </si>
  <si>
    <t>17272</t>
  </si>
  <si>
    <t>52250</t>
  </si>
  <si>
    <t>13744</t>
  </si>
  <si>
    <t>68549</t>
  </si>
  <si>
    <t>52418</t>
  </si>
  <si>
    <t>25530</t>
  </si>
  <si>
    <t>05885</t>
  </si>
  <si>
    <t>25662</t>
  </si>
  <si>
    <t>15690</t>
  </si>
  <si>
    <t>15051</t>
  </si>
  <si>
    <t>99624</t>
  </si>
  <si>
    <t>08558</t>
  </si>
  <si>
    <t>73200</t>
  </si>
  <si>
    <t>19137</t>
  </si>
  <si>
    <t>63548</t>
  </si>
  <si>
    <t>47170</t>
  </si>
  <si>
    <t>27075</t>
  </si>
  <si>
    <t>15480</t>
  </si>
  <si>
    <t>70400</t>
  </si>
  <si>
    <t>25281</t>
  </si>
  <si>
    <t>19418</t>
  </si>
  <si>
    <t>76243</t>
  </si>
  <si>
    <t>05059</t>
  </si>
  <si>
    <t>05240</t>
  </si>
  <si>
    <t>27745</t>
  </si>
  <si>
    <t>85225</t>
  </si>
  <si>
    <t>05659</t>
  </si>
  <si>
    <t>68855</t>
  </si>
  <si>
    <t>25293</t>
  </si>
  <si>
    <t>23350</t>
  </si>
  <si>
    <t>15638</t>
  </si>
  <si>
    <t>05792</t>
  </si>
  <si>
    <t>68101</t>
  </si>
  <si>
    <t>50223</t>
  </si>
  <si>
    <t>05353</t>
  </si>
  <si>
    <t>23586</t>
  </si>
  <si>
    <t>15224</t>
  </si>
  <si>
    <t>13473</t>
  </si>
  <si>
    <t>15367</t>
  </si>
  <si>
    <t>05142</t>
  </si>
  <si>
    <t>70473</t>
  </si>
  <si>
    <t>47745</t>
  </si>
  <si>
    <t>19050</t>
  </si>
  <si>
    <t>52573</t>
  </si>
  <si>
    <t>15667</t>
  </si>
  <si>
    <t>19533</t>
  </si>
  <si>
    <t>23300</t>
  </si>
  <si>
    <t>95015</t>
  </si>
  <si>
    <t>50400</t>
  </si>
  <si>
    <t>25779</t>
  </si>
  <si>
    <t>15740</t>
  </si>
  <si>
    <t>66075</t>
  </si>
  <si>
    <t>52287</t>
  </si>
  <si>
    <t>15723</t>
  </si>
  <si>
    <t>54553</t>
  </si>
  <si>
    <t>52885</t>
  </si>
  <si>
    <t>05315</t>
  </si>
  <si>
    <t>41660</t>
  </si>
  <si>
    <t>25394</t>
  </si>
  <si>
    <t>25491</t>
  </si>
  <si>
    <t>68211</t>
  </si>
  <si>
    <t>52560</t>
  </si>
  <si>
    <t>52210</t>
  </si>
  <si>
    <t>54174</t>
  </si>
  <si>
    <t>25535</t>
  </si>
  <si>
    <t>25148</t>
  </si>
  <si>
    <t>68266</t>
  </si>
  <si>
    <t>15466</t>
  </si>
  <si>
    <t>08560</t>
  </si>
  <si>
    <t>05501</t>
  </si>
  <si>
    <t>05038</t>
  </si>
  <si>
    <t>13647</t>
  </si>
  <si>
    <t>25898</t>
  </si>
  <si>
    <t>66572</t>
  </si>
  <si>
    <t>17388</t>
  </si>
  <si>
    <t>15189</t>
  </si>
  <si>
    <t>76845</t>
  </si>
  <si>
    <t>13248</t>
  </si>
  <si>
    <t>97666</t>
  </si>
  <si>
    <t>73217</t>
  </si>
  <si>
    <t>66383</t>
  </si>
  <si>
    <t>52788</t>
  </si>
  <si>
    <t>25649</t>
  </si>
  <si>
    <t>15362</t>
  </si>
  <si>
    <t>41872</t>
  </si>
  <si>
    <t>23815</t>
  </si>
  <si>
    <t>19075</t>
  </si>
  <si>
    <t>52540</t>
  </si>
  <si>
    <t>52490</t>
  </si>
  <si>
    <t>47460</t>
  </si>
  <si>
    <t>41530</t>
  </si>
  <si>
    <t>18610</t>
  </si>
  <si>
    <t>19780</t>
  </si>
  <si>
    <t>41801</t>
  </si>
  <si>
    <t>23574</t>
  </si>
  <si>
    <t>73675</t>
  </si>
  <si>
    <t>50350</t>
  </si>
  <si>
    <t>05495</t>
  </si>
  <si>
    <t>52207</t>
  </si>
  <si>
    <t>05647</t>
  </si>
  <si>
    <t>73520</t>
  </si>
  <si>
    <t>68745</t>
  </si>
  <si>
    <t>13140</t>
  </si>
  <si>
    <t>54520</t>
  </si>
  <si>
    <t>52506</t>
  </si>
  <si>
    <t>70523</t>
  </si>
  <si>
    <t>47692</t>
  </si>
  <si>
    <t>15500</t>
  </si>
  <si>
    <t>13188</t>
  </si>
  <si>
    <t>85300</t>
  </si>
  <si>
    <t>44855</t>
  </si>
  <si>
    <t>08832</t>
  </si>
  <si>
    <t>05206</t>
  </si>
  <si>
    <t>05483</t>
  </si>
  <si>
    <t>41676</t>
  </si>
  <si>
    <t>91540</t>
  </si>
  <si>
    <t>52411</t>
  </si>
  <si>
    <t>25154</t>
  </si>
  <si>
    <t>15442</t>
  </si>
  <si>
    <t>15244</t>
  </si>
  <si>
    <t>68669</t>
  </si>
  <si>
    <t>54239</t>
  </si>
  <si>
    <t>19392</t>
  </si>
  <si>
    <t>25851</t>
  </si>
  <si>
    <t>25426</t>
  </si>
  <si>
    <t>68162</t>
  </si>
  <si>
    <t>50683</t>
  </si>
  <si>
    <t>50251</t>
  </si>
  <si>
    <t>44098</t>
  </si>
  <si>
    <t>05055</t>
  </si>
  <si>
    <t>27425</t>
  </si>
  <si>
    <t>86760</t>
  </si>
  <si>
    <t>68377</t>
  </si>
  <si>
    <t>68092</t>
  </si>
  <si>
    <t>41503</t>
  </si>
  <si>
    <t>68327</t>
  </si>
  <si>
    <t>47675</t>
  </si>
  <si>
    <t>05134</t>
  </si>
  <si>
    <t>19824</t>
  </si>
  <si>
    <t>25372</t>
  </si>
  <si>
    <t>15580</t>
  </si>
  <si>
    <t>13894</t>
  </si>
  <si>
    <t>52258</t>
  </si>
  <si>
    <t>05652</t>
  </si>
  <si>
    <t>68533</t>
  </si>
  <si>
    <t>52352</t>
  </si>
  <si>
    <t>73547</t>
  </si>
  <si>
    <t>54223</t>
  </si>
  <si>
    <t>25845</t>
  </si>
  <si>
    <t>73043</t>
  </si>
  <si>
    <t>15804</t>
  </si>
  <si>
    <t>68867</t>
  </si>
  <si>
    <t>54245</t>
  </si>
  <si>
    <t>41518</t>
  </si>
  <si>
    <t>41026</t>
  </si>
  <si>
    <t>54680</t>
  </si>
  <si>
    <t>18029</t>
  </si>
  <si>
    <t>15676</t>
  </si>
  <si>
    <t>13549</t>
  </si>
  <si>
    <t>52224</t>
  </si>
  <si>
    <t>23419</t>
  </si>
  <si>
    <t>73347</t>
  </si>
  <si>
    <t>54660</t>
  </si>
  <si>
    <t>41357</t>
  </si>
  <si>
    <t>08436</t>
  </si>
  <si>
    <t>68271</t>
  </si>
  <si>
    <t>68207</t>
  </si>
  <si>
    <t>15514</t>
  </si>
  <si>
    <t>25594</t>
  </si>
  <si>
    <t>19622</t>
  </si>
  <si>
    <t>15332</t>
  </si>
  <si>
    <t>23678</t>
  </si>
  <si>
    <t>13222</t>
  </si>
  <si>
    <t>52323</t>
  </si>
  <si>
    <t>15778</t>
  </si>
  <si>
    <t>70678</t>
  </si>
  <si>
    <t>25398</t>
  </si>
  <si>
    <t>15664</t>
  </si>
  <si>
    <t>15425</t>
  </si>
  <si>
    <t>52381</t>
  </si>
  <si>
    <t>15835</t>
  </si>
  <si>
    <t>13780</t>
  </si>
  <si>
    <t>81591</t>
  </si>
  <si>
    <t>50370</t>
  </si>
  <si>
    <t>25885</t>
  </si>
  <si>
    <t>54206</t>
  </si>
  <si>
    <t>13074</t>
  </si>
  <si>
    <t>52720</t>
  </si>
  <si>
    <t>52621</t>
  </si>
  <si>
    <t>47660</t>
  </si>
  <si>
    <t>18410</t>
  </si>
  <si>
    <t>68296</t>
  </si>
  <si>
    <t>52405</t>
  </si>
  <si>
    <t>52354</t>
  </si>
  <si>
    <t>13600</t>
  </si>
  <si>
    <t>68132</t>
  </si>
  <si>
    <t>76246</t>
  </si>
  <si>
    <t>52036</t>
  </si>
  <si>
    <t>05475</t>
  </si>
  <si>
    <t>73270</t>
  </si>
  <si>
    <t>15185</t>
  </si>
  <si>
    <t>70204</t>
  </si>
  <si>
    <t>41078</t>
  </si>
  <si>
    <t>13873</t>
  </si>
  <si>
    <t>05543</t>
  </si>
  <si>
    <t>25328</t>
  </si>
  <si>
    <t>70124</t>
  </si>
  <si>
    <t>68444</t>
  </si>
  <si>
    <t>54128</t>
  </si>
  <si>
    <t>70110</t>
  </si>
  <si>
    <t>63212</t>
  </si>
  <si>
    <t>19450</t>
  </si>
  <si>
    <t>15187</t>
  </si>
  <si>
    <t>13667</t>
  </si>
  <si>
    <t>05044</t>
  </si>
  <si>
    <t>54125</t>
  </si>
  <si>
    <t>15494</t>
  </si>
  <si>
    <t>13042</t>
  </si>
  <si>
    <t>54347</t>
  </si>
  <si>
    <t>15696</t>
  </si>
  <si>
    <t>68324</t>
  </si>
  <si>
    <t>15531</t>
  </si>
  <si>
    <t>05125</t>
  </si>
  <si>
    <t>25489</t>
  </si>
  <si>
    <t>13760</t>
  </si>
  <si>
    <t>52435</t>
  </si>
  <si>
    <t>47545</t>
  </si>
  <si>
    <t>05842</t>
  </si>
  <si>
    <t>52233</t>
  </si>
  <si>
    <t>27810</t>
  </si>
  <si>
    <t>19364</t>
  </si>
  <si>
    <t>25862</t>
  </si>
  <si>
    <t>73024</t>
  </si>
  <si>
    <t>15842</t>
  </si>
  <si>
    <t>15476</t>
  </si>
  <si>
    <t>15183</t>
  </si>
  <si>
    <t>54800</t>
  </si>
  <si>
    <t>54398</t>
  </si>
  <si>
    <t>41013</t>
  </si>
  <si>
    <t>08141</t>
  </si>
  <si>
    <t>05021</t>
  </si>
  <si>
    <t>52385</t>
  </si>
  <si>
    <t>47798</t>
  </si>
  <si>
    <t>85015</t>
  </si>
  <si>
    <t>52694</t>
  </si>
  <si>
    <t>25805</t>
  </si>
  <si>
    <t>13300</t>
  </si>
  <si>
    <t>73873</t>
  </si>
  <si>
    <t>44110</t>
  </si>
  <si>
    <t>18205</t>
  </si>
  <si>
    <t>52022</t>
  </si>
  <si>
    <t>25524</t>
  </si>
  <si>
    <t>20787</t>
  </si>
  <si>
    <t>68318</t>
  </si>
  <si>
    <t>05347</t>
  </si>
  <si>
    <t>27150</t>
  </si>
  <si>
    <t>15822</t>
  </si>
  <si>
    <t>41206</t>
  </si>
  <si>
    <t>25777</t>
  </si>
  <si>
    <t>27077</t>
  </si>
  <si>
    <t>19397</t>
  </si>
  <si>
    <t>73226</t>
  </si>
  <si>
    <t>68773</t>
  </si>
  <si>
    <t>47258</t>
  </si>
  <si>
    <t>27800</t>
  </si>
  <si>
    <t>85315</t>
  </si>
  <si>
    <t>25120</t>
  </si>
  <si>
    <t>18860</t>
  </si>
  <si>
    <t>15325</t>
  </si>
  <si>
    <t>68684</t>
  </si>
  <si>
    <t>50325</t>
  </si>
  <si>
    <t>15380</t>
  </si>
  <si>
    <t>85400</t>
  </si>
  <si>
    <t>68217</t>
  </si>
  <si>
    <t>18460</t>
  </si>
  <si>
    <t>73870</t>
  </si>
  <si>
    <t>25596</t>
  </si>
  <si>
    <t>17665</t>
  </si>
  <si>
    <t>13440</t>
  </si>
  <si>
    <t>73854</t>
  </si>
  <si>
    <t>18756</t>
  </si>
  <si>
    <t>68498</t>
  </si>
  <si>
    <t>54313</t>
  </si>
  <si>
    <t>52320</t>
  </si>
  <si>
    <t>18479</t>
  </si>
  <si>
    <t>15798</t>
  </si>
  <si>
    <t>73236</t>
  </si>
  <si>
    <t>54250</t>
  </si>
  <si>
    <t>52254</t>
  </si>
  <si>
    <t>73770</t>
  </si>
  <si>
    <t>52083</t>
  </si>
  <si>
    <t>52051</t>
  </si>
  <si>
    <t>15761</t>
  </si>
  <si>
    <t>54377</t>
  </si>
  <si>
    <t>23090</t>
  </si>
  <si>
    <t>15810</t>
  </si>
  <si>
    <t>08675</t>
  </si>
  <si>
    <t>52685</t>
  </si>
  <si>
    <t>52473</t>
  </si>
  <si>
    <t>47720</t>
  </si>
  <si>
    <t>08770</t>
  </si>
  <si>
    <t>81220</t>
  </si>
  <si>
    <t>73622</t>
  </si>
  <si>
    <t>25867</t>
  </si>
  <si>
    <t>13810</t>
  </si>
  <si>
    <t>13458</t>
  </si>
  <si>
    <t>27025</t>
  </si>
  <si>
    <t>15131</t>
  </si>
  <si>
    <t>08849</t>
  </si>
  <si>
    <t>25807</t>
  </si>
  <si>
    <t>19585</t>
  </si>
  <si>
    <t>15808</t>
  </si>
  <si>
    <t>13620</t>
  </si>
  <si>
    <t>13006</t>
  </si>
  <si>
    <t>76054</t>
  </si>
  <si>
    <t>15816</t>
  </si>
  <si>
    <t>19693</t>
  </si>
  <si>
    <t>15897</t>
  </si>
  <si>
    <t>25339</t>
  </si>
  <si>
    <t>25258</t>
  </si>
  <si>
    <t>68013</t>
  </si>
  <si>
    <t>25506</t>
  </si>
  <si>
    <t>25483</t>
  </si>
  <si>
    <t>19290</t>
  </si>
  <si>
    <t>15248</t>
  </si>
  <si>
    <t>13268</t>
  </si>
  <si>
    <t>73152</t>
  </si>
  <si>
    <t>27250</t>
  </si>
  <si>
    <t>27135</t>
  </si>
  <si>
    <t>25436</t>
  </si>
  <si>
    <t>15092</t>
  </si>
  <si>
    <t>52203</t>
  </si>
  <si>
    <t>68397</t>
  </si>
  <si>
    <t>68179</t>
  </si>
  <si>
    <t>73686</t>
  </si>
  <si>
    <t>73461</t>
  </si>
  <si>
    <t>68502</t>
  </si>
  <si>
    <t>15533</t>
  </si>
  <si>
    <t>54480</t>
  </si>
  <si>
    <t>41483</t>
  </si>
  <si>
    <t>25299</t>
  </si>
  <si>
    <t>15236</t>
  </si>
  <si>
    <t>91263</t>
  </si>
  <si>
    <t>52565</t>
  </si>
  <si>
    <t>44420</t>
  </si>
  <si>
    <t>27099</t>
  </si>
  <si>
    <t>68820</t>
  </si>
  <si>
    <t>68524</t>
  </si>
  <si>
    <t>68209</t>
  </si>
  <si>
    <t>50270</t>
  </si>
  <si>
    <t>23168</t>
  </si>
  <si>
    <t>15109</t>
  </si>
  <si>
    <t>70233</t>
  </si>
  <si>
    <t>27491</t>
  </si>
  <si>
    <t>54743</t>
  </si>
  <si>
    <t>20310</t>
  </si>
  <si>
    <t>15832</t>
  </si>
  <si>
    <t>15135</t>
  </si>
  <si>
    <t>68368</t>
  </si>
  <si>
    <t>25168</t>
  </si>
  <si>
    <t>94343</t>
  </si>
  <si>
    <t>68152</t>
  </si>
  <si>
    <t>47161</t>
  </si>
  <si>
    <t>25518</t>
  </si>
  <si>
    <t>18785</t>
  </si>
  <si>
    <t>54109</t>
  </si>
  <si>
    <t>47541</t>
  </si>
  <si>
    <t>25324</t>
  </si>
  <si>
    <t>68720</t>
  </si>
  <si>
    <t>68682</t>
  </si>
  <si>
    <t>68169</t>
  </si>
  <si>
    <t>25086</t>
  </si>
  <si>
    <t>68176</t>
  </si>
  <si>
    <t>54051</t>
  </si>
  <si>
    <t>52256</t>
  </si>
  <si>
    <t>15774</t>
  </si>
  <si>
    <t>47205</t>
  </si>
  <si>
    <t>15276</t>
  </si>
  <si>
    <t>15226</t>
  </si>
  <si>
    <t>13650</t>
  </si>
  <si>
    <t>17446</t>
  </si>
  <si>
    <t>15377</t>
  </si>
  <si>
    <t>68298</t>
  </si>
  <si>
    <t>15293</t>
  </si>
  <si>
    <t>13655</t>
  </si>
  <si>
    <t>13490</t>
  </si>
  <si>
    <t>70230</t>
  </si>
  <si>
    <t>68322</t>
  </si>
  <si>
    <t>27160</t>
  </si>
  <si>
    <t>15522</t>
  </si>
  <si>
    <t>15218</t>
  </si>
  <si>
    <t>08549</t>
  </si>
  <si>
    <t>95200</t>
  </si>
  <si>
    <t>25653</t>
  </si>
  <si>
    <t>25368</t>
  </si>
  <si>
    <t>15212</t>
  </si>
  <si>
    <t>25095</t>
  </si>
  <si>
    <t>27430</t>
  </si>
  <si>
    <t>52520</t>
  </si>
  <si>
    <t>15172</t>
  </si>
  <si>
    <t>68121</t>
  </si>
  <si>
    <t>54418</t>
  </si>
  <si>
    <t>27580</t>
  </si>
  <si>
    <t>15180</t>
  </si>
  <si>
    <t>68468</t>
  </si>
  <si>
    <t>19785</t>
  </si>
  <si>
    <t>15518</t>
  </si>
  <si>
    <t>13062</t>
  </si>
  <si>
    <t>85279</t>
  </si>
  <si>
    <t>15550</t>
  </si>
  <si>
    <t>68780</t>
  </si>
  <si>
    <t>68425</t>
  </si>
  <si>
    <t>54871</t>
  </si>
  <si>
    <t>25580</t>
  </si>
  <si>
    <t>27600</t>
  </si>
  <si>
    <t>27050</t>
  </si>
  <si>
    <t>15762</t>
  </si>
  <si>
    <t>15090</t>
  </si>
  <si>
    <t>54670</t>
  </si>
  <si>
    <t>19760</t>
  </si>
  <si>
    <t>15511</t>
  </si>
  <si>
    <t>68686</t>
  </si>
  <si>
    <t>68370</t>
  </si>
  <si>
    <t>19701</t>
  </si>
  <si>
    <t>68020</t>
  </si>
  <si>
    <t>54344</t>
  </si>
  <si>
    <t>27660</t>
  </si>
  <si>
    <t>27450</t>
  </si>
  <si>
    <t>15660</t>
  </si>
  <si>
    <t>15317</t>
  </si>
  <si>
    <t>15106</t>
  </si>
  <si>
    <t>54599</t>
  </si>
  <si>
    <t>15114</t>
  </si>
  <si>
    <t>68522</t>
  </si>
  <si>
    <t>68250</t>
  </si>
  <si>
    <t>27073</t>
  </si>
  <si>
    <t>15839</t>
  </si>
  <si>
    <t>15022</t>
  </si>
  <si>
    <t>47605</t>
  </si>
  <si>
    <t>05873</t>
  </si>
  <si>
    <t>85136</t>
  </si>
  <si>
    <t>68245</t>
  </si>
  <si>
    <t>68673</t>
  </si>
  <si>
    <t>15879</t>
  </si>
  <si>
    <t>68344</t>
  </si>
  <si>
    <t>47960</t>
  </si>
  <si>
    <t>27372</t>
  </si>
  <si>
    <t>68705</t>
  </si>
  <si>
    <t>25871</t>
  </si>
  <si>
    <t>68264</t>
  </si>
  <si>
    <t>15621</t>
  </si>
  <si>
    <t>50686</t>
  </si>
  <si>
    <t>27413</t>
  </si>
  <si>
    <t>15232</t>
  </si>
  <si>
    <t>05004</t>
  </si>
  <si>
    <t>13580</t>
  </si>
  <si>
    <t>97161</t>
  </si>
  <si>
    <t>25823</t>
  </si>
  <si>
    <t>68160</t>
  </si>
  <si>
    <t>52427</t>
  </si>
  <si>
    <t>47703</t>
  </si>
  <si>
    <t>50245</t>
  </si>
  <si>
    <t>15401</t>
  </si>
  <si>
    <t>52390</t>
  </si>
  <si>
    <t>52696</t>
  </si>
  <si>
    <t>91669</t>
  </si>
  <si>
    <t>23682</t>
  </si>
  <si>
    <t>91407</t>
  </si>
  <si>
    <t>91460</t>
  </si>
  <si>
    <t>91798</t>
  </si>
  <si>
    <t>91405</t>
  </si>
  <si>
    <t>94884</t>
  </si>
  <si>
    <t>91430</t>
  </si>
  <si>
    <t>94883</t>
  </si>
  <si>
    <t>91530</t>
  </si>
  <si>
    <t>94888</t>
  </si>
  <si>
    <t>91536</t>
  </si>
  <si>
    <t>feb-24</t>
  </si>
  <si>
    <t>mar-24</t>
  </si>
  <si>
    <t>abr-24</t>
  </si>
  <si>
    <t>may-24</t>
  </si>
  <si>
    <t>Fecha de corte: 14 de febrero de 2025</t>
  </si>
  <si>
    <t>Anexos Técnicos Dependientes</t>
  </si>
  <si>
    <t>jun-24</t>
  </si>
  <si>
    <t>jul-24</t>
  </si>
  <si>
    <t>ago-24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</si>
</sst>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quot;$&quot;\ #,##0"/>
    <numFmt numFmtId="167" formatCode="_-* #,##0_-;\-* #,##0_-;_-* &quot;-&quot;??_-;_-@_-"/>
  </numFmts>
  <fonts count="19" x14ac:knownFonts="1">
    <font>
      <sz val="11"/>
      <color theme="1"/>
      <name val="Calibri"/>
      <family val="2"/>
      <scheme val="minor"/>
    </font>
    <font>
      <sz val="11"/>
      <color theme="1"/>
      <name val="Calibri"/>
      <family val="2"/>
      <scheme val="minor"/>
    </font>
    <font>
      <sz val="8"/>
      <color rgb="FF000000"/>
      <name val="Verdana"/>
      <family val="2"/>
    </font>
    <font>
      <sz val="8"/>
      <color theme="1"/>
      <name val="Verdana"/>
      <family val="2"/>
    </font>
    <font>
      <b/>
      <sz val="8"/>
      <name val="Verdana"/>
      <family val="2"/>
    </font>
    <font>
      <sz val="8"/>
      <name val="Verdana"/>
      <family val="2"/>
    </font>
    <font>
      <b/>
      <sz val="10"/>
      <color theme="0"/>
      <name val="Verdana"/>
      <family val="2"/>
    </font>
    <font>
      <sz val="11"/>
      <color theme="1"/>
      <name val="Verdana"/>
      <family val="2"/>
    </font>
    <font>
      <b/>
      <sz val="8"/>
      <color theme="1"/>
      <name val="Verdana"/>
      <family val="2"/>
    </font>
    <font>
      <sz val="9"/>
      <name val="Calibri"/>
      <family val="2"/>
      <scheme val="minor"/>
    </font>
    <font>
      <sz val="8"/>
      <name val="Calibri"/>
      <family val="2"/>
      <scheme val="minor"/>
    </font>
    <font>
      <b/>
      <sz val="11"/>
      <color theme="1"/>
      <name val="Calibri"/>
      <family val="2"/>
      <scheme val="minor"/>
    </font>
    <font>
      <b/>
      <sz val="16"/>
      <name val="Verdana"/>
      <family val="2"/>
    </font>
    <font>
      <b/>
      <sz val="9"/>
      <color theme="1"/>
      <name val="Verdana"/>
      <family val="2"/>
    </font>
    <font>
      <b/>
      <sz val="10"/>
      <name val="Verdana"/>
      <family val="2"/>
    </font>
    <font>
      <sz val="11"/>
      <color theme="1"/>
      <name val="Calibri"/>
      <family val="2"/>
    </font>
    <font>
      <u/>
      <sz val="11"/>
      <color theme="1"/>
      <name val="Calibri"/>
      <family val="2"/>
      <scheme val="minor"/>
    </font>
    <font>
      <b/>
      <sz val="16"/>
      <color theme="1"/>
      <name val="Verdana"/>
      <family val="2"/>
    </font>
    <font>
      <u/>
      <sz val="11"/>
      <color theme="1"/>
      <name val="Verdana"/>
      <family val="2"/>
    </font>
  </fonts>
  <fills count="6">
    <fill>
      <patternFill patternType="none"/>
    </fill>
    <fill>
      <patternFill patternType="gray125"/>
    </fill>
    <fill>
      <patternFill patternType="solid">
        <fgColor theme="9" tint="-0.499984740745262"/>
        <bgColor indexed="64"/>
      </patternFill>
    </fill>
    <fill>
      <patternFill patternType="solid">
        <fgColor rgb="FF375623"/>
        <bgColor indexed="64"/>
      </patternFill>
    </fill>
    <fill>
      <patternFill patternType="solid">
        <fgColor theme="9" tint="0.59999389629810485"/>
        <bgColor indexed="64"/>
      </patternFill>
    </fill>
    <fill>
      <patternFill patternType="solid">
        <fgColor rgb="FFC5E0B3"/>
        <bgColor rgb="FFC5E0B3"/>
      </patternFill>
    </fill>
  </fills>
  <borders count="47">
    <border>
      <left/>
      <right/>
      <top/>
      <bottom/>
      <diagonal/>
    </border>
    <border>
      <left style="medium">
        <color rgb="FF000000"/>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69">
    <xf numFmtId="0" fontId="0" fillId="0" borderId="0" xfId="0"/>
    <xf numFmtId="0" fontId="5" fillId="0" borderId="7" xfId="0" applyFont="1" applyBorder="1" applyAlignment="1">
      <alignment horizontal="left" readingOrder="1"/>
    </xf>
    <xf numFmtId="0" fontId="5" fillId="0" borderId="12" xfId="0" applyFont="1" applyBorder="1" applyAlignment="1">
      <alignment horizontal="left" readingOrder="1"/>
    </xf>
    <xf numFmtId="0" fontId="4" fillId="0" borderId="8" xfId="0" applyFont="1" applyBorder="1" applyAlignment="1">
      <alignment horizontal="left" readingOrder="1"/>
    </xf>
    <xf numFmtId="0" fontId="5" fillId="0" borderId="0" xfId="0" applyFont="1"/>
    <xf numFmtId="0" fontId="4" fillId="0" borderId="0" xfId="0" applyFont="1"/>
    <xf numFmtId="0" fontId="5" fillId="0" borderId="0" xfId="0" applyFont="1" applyAlignment="1">
      <alignment horizontal="left" readingOrder="1"/>
    </xf>
    <xf numFmtId="0" fontId="5" fillId="0" borderId="0" xfId="0" applyFont="1" applyAlignment="1">
      <alignment horizontal="center" vertical="center"/>
    </xf>
    <xf numFmtId="0" fontId="7" fillId="0" borderId="0" xfId="0" applyFont="1"/>
    <xf numFmtId="0" fontId="3" fillId="0" borderId="0" xfId="0" applyFont="1"/>
    <xf numFmtId="0" fontId="8" fillId="0" borderId="2" xfId="0" applyFont="1" applyBorder="1" applyAlignment="1">
      <alignment horizontal="center" vertical="center" wrapText="1"/>
    </xf>
    <xf numFmtId="0" fontId="3" fillId="0" borderId="5" xfId="0" applyFont="1" applyBorder="1" applyAlignment="1">
      <alignment horizontal="left" vertical="center"/>
    </xf>
    <xf numFmtId="0" fontId="3" fillId="0" borderId="0" xfId="0" applyFont="1" applyAlignment="1">
      <alignment horizontal="center" vertical="center"/>
    </xf>
    <xf numFmtId="164" fontId="3" fillId="0" borderId="0" xfId="0" applyNumberFormat="1" applyFont="1" applyAlignment="1">
      <alignment horizontal="right"/>
    </xf>
    <xf numFmtId="165" fontId="3" fillId="0" borderId="0" xfId="1" applyNumberFormat="1" applyFont="1" applyBorder="1" applyAlignment="1">
      <alignment horizontal="right"/>
    </xf>
    <xf numFmtId="0" fontId="9" fillId="0" borderId="0" xfId="0" applyFont="1"/>
    <xf numFmtId="0" fontId="5" fillId="0" borderId="1" xfId="0" applyFont="1" applyBorder="1" applyAlignment="1">
      <alignment vertical="center" readingOrder="1"/>
    </xf>
    <xf numFmtId="0" fontId="2" fillId="0" borderId="0" xfId="0" applyFont="1" applyAlignment="1">
      <alignment horizontal="left" readingOrder="1"/>
    </xf>
    <xf numFmtId="10" fontId="5" fillId="0" borderId="0" xfId="1" applyNumberFormat="1" applyFont="1" applyFill="1" applyAlignment="1"/>
    <xf numFmtId="3" fontId="5" fillId="0" borderId="0" xfId="0" applyNumberFormat="1" applyFont="1" applyAlignment="1">
      <alignment horizontal="center" vertical="center" readingOrder="1"/>
    </xf>
    <xf numFmtId="10" fontId="5" fillId="0" borderId="0" xfId="0" applyNumberFormat="1" applyFont="1" applyAlignment="1">
      <alignment horizontal="center" vertical="center" readingOrder="1"/>
    </xf>
    <xf numFmtId="17" fontId="4" fillId="0" borderId="12" xfId="0" quotePrefix="1" applyNumberFormat="1" applyFont="1" applyBorder="1" applyAlignment="1">
      <alignment horizontal="center" vertical="center" readingOrder="1"/>
    </xf>
    <xf numFmtId="17" fontId="4" fillId="0" borderId="13" xfId="0" quotePrefix="1" applyNumberFormat="1" applyFont="1" applyBorder="1" applyAlignment="1">
      <alignment horizontal="center" vertical="center" readingOrder="1"/>
    </xf>
    <xf numFmtId="0" fontId="3" fillId="0" borderId="6" xfId="0" applyFont="1" applyBorder="1" applyAlignment="1">
      <alignment horizontal="center"/>
    </xf>
    <xf numFmtId="0" fontId="8" fillId="0" borderId="15" xfId="0" applyFont="1" applyBorder="1" applyAlignment="1">
      <alignment horizontal="center"/>
    </xf>
    <xf numFmtId="0" fontId="8" fillId="0" borderId="6" xfId="0" applyFont="1" applyBorder="1" applyAlignment="1">
      <alignment horizontal="center"/>
    </xf>
    <xf numFmtId="0" fontId="8" fillId="0" borderId="16" xfId="0" applyFont="1" applyBorder="1" applyAlignment="1">
      <alignment horizontal="center"/>
    </xf>
    <xf numFmtId="3" fontId="3" fillId="0" borderId="7"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5"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10" fontId="3" fillId="0" borderId="7" xfId="1" applyNumberFormat="1" applyFont="1" applyBorder="1" applyAlignment="1">
      <alignment horizontal="center" vertical="center"/>
    </xf>
    <xf numFmtId="10" fontId="3" fillId="0" borderId="0" xfId="1" applyNumberFormat="1" applyFont="1" applyBorder="1" applyAlignment="1">
      <alignment horizontal="center" vertical="center"/>
    </xf>
    <xf numFmtId="10" fontId="3" fillId="0" borderId="5" xfId="1" applyNumberFormat="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0" fontId="3" fillId="0" borderId="14" xfId="1"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8" fillId="0" borderId="8" xfId="0" applyNumberFormat="1" applyFont="1" applyBorder="1" applyAlignment="1">
      <alignment horizontal="center" vertical="center"/>
    </xf>
    <xf numFmtId="3" fontId="8" fillId="0" borderId="4" xfId="0" applyNumberFormat="1" applyFont="1" applyBorder="1" applyAlignment="1">
      <alignment horizontal="center" vertical="center"/>
    </xf>
    <xf numFmtId="10" fontId="3" fillId="0" borderId="9" xfId="1" applyNumberFormat="1" applyFont="1" applyBorder="1" applyAlignment="1">
      <alignment horizontal="center" vertical="center"/>
    </xf>
    <xf numFmtId="10" fontId="3" fillId="0" borderId="10" xfId="1" applyNumberFormat="1" applyFont="1" applyBorder="1" applyAlignment="1">
      <alignment horizontal="center" vertical="center"/>
    </xf>
    <xf numFmtId="10" fontId="3" fillId="0" borderId="11" xfId="1" applyNumberFormat="1" applyFont="1" applyBorder="1" applyAlignment="1">
      <alignment horizontal="center" vertical="center"/>
    </xf>
    <xf numFmtId="0" fontId="8" fillId="0" borderId="3" xfId="0" applyFont="1" applyBorder="1" applyAlignment="1">
      <alignment horizontal="center"/>
    </xf>
    <xf numFmtId="0" fontId="8" fillId="0" borderId="3" xfId="0" applyFont="1" applyBorder="1" applyAlignment="1">
      <alignment horizontal="center" vertical="center"/>
    </xf>
    <xf numFmtId="165" fontId="7" fillId="0" borderId="0" xfId="1" applyNumberFormat="1" applyFont="1"/>
    <xf numFmtId="3" fontId="5" fillId="0" borderId="0" xfId="0" applyNumberFormat="1" applyFont="1"/>
    <xf numFmtId="17" fontId="4" fillId="0" borderId="2" xfId="0" quotePrefix="1" applyNumberFormat="1" applyFont="1" applyBorder="1" applyAlignment="1">
      <alignment horizontal="center" vertical="center" readingOrder="1"/>
    </xf>
    <xf numFmtId="3" fontId="0" fillId="0" borderId="0" xfId="0" applyNumberFormat="1"/>
    <xf numFmtId="3" fontId="7" fillId="0" borderId="0" xfId="0" applyNumberFormat="1" applyFont="1"/>
    <xf numFmtId="10" fontId="3" fillId="0" borderId="15" xfId="1" applyNumberFormat="1" applyFont="1" applyBorder="1" applyAlignment="1">
      <alignment horizontal="center" vertical="center"/>
    </xf>
    <xf numFmtId="10" fontId="3" fillId="0" borderId="6" xfId="1" applyNumberFormat="1" applyFont="1" applyBorder="1" applyAlignment="1">
      <alignment horizontal="center" vertical="center"/>
    </xf>
    <xf numFmtId="10" fontId="3" fillId="0" borderId="16" xfId="1" applyNumberFormat="1" applyFont="1" applyBorder="1" applyAlignment="1">
      <alignment horizontal="center" vertical="center"/>
    </xf>
    <xf numFmtId="0" fontId="11" fillId="0" borderId="0" xfId="0" applyFont="1"/>
    <xf numFmtId="17" fontId="4" fillId="0" borderId="4" xfId="0" quotePrefix="1" applyNumberFormat="1" applyFont="1" applyBorder="1" applyAlignment="1">
      <alignment horizontal="center" vertical="center" readingOrder="1"/>
    </xf>
    <xf numFmtId="0" fontId="11" fillId="0" borderId="0" xfId="0" applyFont="1" applyAlignment="1">
      <alignment horizontal="center" vertical="center"/>
    </xf>
    <xf numFmtId="3" fontId="11" fillId="0" borderId="0" xfId="0" applyNumberFormat="1" applyFont="1" applyAlignment="1">
      <alignment horizontal="center" vertical="center"/>
    </xf>
    <xf numFmtId="0" fontId="11" fillId="0" borderId="7" xfId="0" applyFont="1" applyBorder="1" applyAlignment="1">
      <alignment horizontal="center" vertical="center"/>
    </xf>
    <xf numFmtId="3" fontId="11" fillId="0" borderId="7" xfId="0" applyNumberFormat="1" applyFont="1" applyBorder="1" applyAlignment="1">
      <alignment horizontal="center" vertical="center"/>
    </xf>
    <xf numFmtId="0" fontId="3" fillId="0" borderId="9" xfId="0" applyFont="1" applyBorder="1" applyAlignment="1">
      <alignment horizontal="center"/>
    </xf>
    <xf numFmtId="0" fontId="3" fillId="0" borderId="7" xfId="0" applyFont="1" applyBorder="1" applyAlignment="1">
      <alignment horizontal="center"/>
    </xf>
    <xf numFmtId="0" fontId="3" fillId="0" borderId="12" xfId="0" applyFont="1" applyBorder="1" applyAlignment="1">
      <alignment horizontal="center"/>
    </xf>
    <xf numFmtId="17" fontId="4" fillId="0" borderId="8" xfId="0" quotePrefix="1" applyNumberFormat="1" applyFont="1" applyBorder="1" applyAlignment="1">
      <alignment horizontal="center" vertical="center" readingOrder="1"/>
    </xf>
    <xf numFmtId="0" fontId="8" fillId="0" borderId="11" xfId="0" applyFont="1" applyBorder="1" applyAlignment="1">
      <alignment horizontal="center" vertical="center"/>
    </xf>
    <xf numFmtId="10" fontId="8" fillId="0" borderId="3" xfId="1" applyNumberFormat="1"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wrapText="1"/>
    </xf>
    <xf numFmtId="17" fontId="8" fillId="0" borderId="8" xfId="0" quotePrefix="1" applyNumberFormat="1" applyFont="1" applyBorder="1" applyAlignment="1">
      <alignment horizontal="center" vertical="center" wrapText="1"/>
    </xf>
    <xf numFmtId="17" fontId="8" fillId="0" borderId="4" xfId="0" quotePrefix="1" applyNumberFormat="1" applyFont="1" applyBorder="1" applyAlignment="1">
      <alignment horizontal="center" vertical="center" wrapText="1"/>
    </xf>
    <xf numFmtId="0" fontId="8" fillId="0" borderId="8" xfId="0" applyFont="1" applyBorder="1" applyAlignment="1">
      <alignment horizontal="center" vertical="center" wrapText="1"/>
    </xf>
    <xf numFmtId="166" fontId="5" fillId="0" borderId="7" xfId="0" applyNumberFormat="1" applyFont="1" applyBorder="1" applyAlignment="1">
      <alignment horizontal="center" vertical="center" readingOrder="1"/>
    </xf>
    <xf numFmtId="166" fontId="5" fillId="0" borderId="0" xfId="0" applyNumberFormat="1" applyFont="1" applyAlignment="1">
      <alignment horizontal="center" vertical="center" readingOrder="1"/>
    </xf>
    <xf numFmtId="166" fontId="5" fillId="0" borderId="5" xfId="0" applyNumberFormat="1" applyFont="1" applyBorder="1" applyAlignment="1">
      <alignment horizontal="center" vertical="center" readingOrder="1"/>
    </xf>
    <xf numFmtId="166" fontId="5" fillId="0" borderId="12" xfId="0" applyNumberFormat="1" applyFont="1" applyBorder="1" applyAlignment="1">
      <alignment horizontal="center" vertical="center" readingOrder="1"/>
    </xf>
    <xf numFmtId="166" fontId="5" fillId="0" borderId="13" xfId="0" applyNumberFormat="1" applyFont="1" applyBorder="1" applyAlignment="1">
      <alignment horizontal="center" vertical="center" readingOrder="1"/>
    </xf>
    <xf numFmtId="166" fontId="5" fillId="0" borderId="14" xfId="0" applyNumberFormat="1" applyFont="1" applyBorder="1" applyAlignment="1">
      <alignment horizontal="center" vertical="center" readingOrder="1"/>
    </xf>
    <xf numFmtId="17" fontId="3" fillId="0" borderId="0" xfId="0" applyNumberFormat="1" applyFont="1" applyAlignment="1">
      <alignment horizontal="center" vertical="center"/>
    </xf>
    <xf numFmtId="17" fontId="5" fillId="0" borderId="0" xfId="0" quotePrefix="1" applyNumberFormat="1" applyFont="1" applyAlignment="1">
      <alignment horizontal="center" vertical="center" readingOrder="1"/>
    </xf>
    <xf numFmtId="0" fontId="8" fillId="0" borderId="15" xfId="0" applyFont="1" applyBorder="1" applyAlignment="1">
      <alignment horizontal="center" vertical="center"/>
    </xf>
    <xf numFmtId="0" fontId="8" fillId="0" borderId="4" xfId="0" applyFont="1" applyBorder="1" applyAlignment="1">
      <alignment horizontal="center" vertical="center"/>
    </xf>
    <xf numFmtId="3" fontId="8" fillId="0" borderId="28" xfId="0" applyNumberFormat="1" applyFont="1" applyBorder="1" applyAlignment="1">
      <alignment horizontal="center" vertical="center" readingOrder="1"/>
    </xf>
    <xf numFmtId="3" fontId="8" fillId="0" borderId="0" xfId="0" applyNumberFormat="1" applyFont="1" applyAlignment="1">
      <alignment horizontal="center" vertical="center" readingOrder="1"/>
    </xf>
    <xf numFmtId="3" fontId="8" fillId="0" borderId="29" xfId="0" applyNumberFormat="1" applyFont="1" applyBorder="1" applyAlignment="1">
      <alignment horizontal="center" vertical="center" readingOrder="1"/>
    </xf>
    <xf numFmtId="3" fontId="3" fillId="0" borderId="30" xfId="0" applyNumberFormat="1" applyFont="1" applyBorder="1" applyAlignment="1">
      <alignment horizontal="center" vertical="center" readingOrder="1"/>
    </xf>
    <xf numFmtId="3" fontId="3" fillId="0" borderId="31" xfId="0" applyNumberFormat="1" applyFont="1" applyBorder="1" applyAlignment="1">
      <alignment horizontal="center" vertical="center" readingOrder="1"/>
    </xf>
    <xf numFmtId="3" fontId="3" fillId="0" borderId="32" xfId="0" applyNumberFormat="1" applyFont="1" applyBorder="1" applyAlignment="1">
      <alignment horizontal="center" vertical="center" readingOrder="1"/>
    </xf>
    <xf numFmtId="3" fontId="3" fillId="0" borderId="28" xfId="0" applyNumberFormat="1" applyFont="1" applyBorder="1" applyAlignment="1">
      <alignment horizontal="center" vertical="center" readingOrder="1"/>
    </xf>
    <xf numFmtId="3" fontId="3" fillId="0" borderId="0" xfId="0" applyNumberFormat="1" applyFont="1" applyAlignment="1">
      <alignment horizontal="center" vertical="center" readingOrder="1"/>
    </xf>
    <xf numFmtId="3" fontId="3" fillId="0" borderId="29" xfId="0" applyNumberFormat="1" applyFont="1" applyBorder="1" applyAlignment="1">
      <alignment horizontal="center" vertical="center" readingOrder="1"/>
    </xf>
    <xf numFmtId="3" fontId="3" fillId="0" borderId="33" xfId="0" applyNumberFormat="1" applyFont="1" applyBorder="1" applyAlignment="1">
      <alignment horizontal="center" vertical="center" readingOrder="1"/>
    </xf>
    <xf numFmtId="3" fontId="3" fillId="0" borderId="34" xfId="0" applyNumberFormat="1" applyFont="1" applyBorder="1" applyAlignment="1">
      <alignment horizontal="center" vertical="center" readingOrder="1"/>
    </xf>
    <xf numFmtId="3" fontId="3" fillId="0" borderId="35" xfId="0" applyNumberFormat="1" applyFont="1" applyBorder="1" applyAlignment="1">
      <alignment horizontal="center" vertical="center" readingOrder="1"/>
    </xf>
    <xf numFmtId="17" fontId="8" fillId="0" borderId="30" xfId="0" applyNumberFormat="1" applyFont="1" applyBorder="1" applyAlignment="1">
      <alignment horizontal="center" vertical="center" readingOrder="1"/>
    </xf>
    <xf numFmtId="17" fontId="8" fillId="0" borderId="31" xfId="0" applyNumberFormat="1" applyFont="1" applyBorder="1" applyAlignment="1">
      <alignment horizontal="center" vertical="center" readingOrder="1"/>
    </xf>
    <xf numFmtId="17" fontId="8" fillId="0" borderId="32" xfId="0" applyNumberFormat="1" applyFont="1" applyBorder="1" applyAlignment="1">
      <alignment horizontal="center" vertical="center" readingOrder="1"/>
    </xf>
    <xf numFmtId="10" fontId="8" fillId="0" borderId="30" xfId="0" applyNumberFormat="1" applyFont="1" applyBorder="1" applyAlignment="1">
      <alignment horizontal="center" vertical="center" readingOrder="1"/>
    </xf>
    <xf numFmtId="10" fontId="8" fillId="0" borderId="31" xfId="0" applyNumberFormat="1" applyFont="1" applyBorder="1" applyAlignment="1">
      <alignment horizontal="center" vertical="center" readingOrder="1"/>
    </xf>
    <xf numFmtId="10" fontId="8" fillId="0" borderId="32" xfId="0" applyNumberFormat="1" applyFont="1" applyBorder="1" applyAlignment="1">
      <alignment horizontal="center" vertical="center" readingOrder="1"/>
    </xf>
    <xf numFmtId="10" fontId="3" fillId="0" borderId="30" xfId="0" applyNumberFormat="1" applyFont="1" applyBorder="1" applyAlignment="1">
      <alignment horizontal="center" vertical="center" readingOrder="1"/>
    </xf>
    <xf numFmtId="10" fontId="3" fillId="0" borderId="31" xfId="0" applyNumberFormat="1" applyFont="1" applyBorder="1" applyAlignment="1">
      <alignment horizontal="center" vertical="center" readingOrder="1"/>
    </xf>
    <xf numFmtId="10" fontId="3" fillId="0" borderId="32" xfId="0" applyNumberFormat="1" applyFont="1" applyBorder="1" applyAlignment="1">
      <alignment horizontal="center" vertical="center" readingOrder="1"/>
    </xf>
    <xf numFmtId="10" fontId="3" fillId="0" borderId="28" xfId="0" applyNumberFormat="1" applyFont="1" applyBorder="1" applyAlignment="1">
      <alignment horizontal="center" vertical="center" readingOrder="1"/>
    </xf>
    <xf numFmtId="10" fontId="3" fillId="0" borderId="0" xfId="0" applyNumberFormat="1" applyFont="1" applyAlignment="1">
      <alignment horizontal="center" vertical="center" readingOrder="1"/>
    </xf>
    <xf numFmtId="10" fontId="3" fillId="0" borderId="29" xfId="0" applyNumberFormat="1" applyFont="1" applyBorder="1" applyAlignment="1">
      <alignment horizontal="center" vertical="center" readingOrder="1"/>
    </xf>
    <xf numFmtId="10" fontId="3" fillId="0" borderId="33" xfId="0" applyNumberFormat="1" applyFont="1" applyBorder="1" applyAlignment="1">
      <alignment horizontal="center" vertical="center" readingOrder="1"/>
    </xf>
    <xf numFmtId="10" fontId="3" fillId="0" borderId="34" xfId="0" applyNumberFormat="1" applyFont="1" applyBorder="1" applyAlignment="1">
      <alignment horizontal="center" vertical="center" readingOrder="1"/>
    </xf>
    <xf numFmtId="10" fontId="3" fillId="0" borderId="35" xfId="0" applyNumberFormat="1" applyFont="1" applyBorder="1" applyAlignment="1">
      <alignment horizontal="center" vertical="center" readingOrder="1"/>
    </xf>
    <xf numFmtId="10" fontId="8" fillId="0" borderId="33" xfId="0" applyNumberFormat="1" applyFont="1" applyBorder="1" applyAlignment="1">
      <alignment horizontal="center" vertical="center" readingOrder="1"/>
    </xf>
    <xf numFmtId="10" fontId="8" fillId="0" borderId="34" xfId="0" applyNumberFormat="1" applyFont="1" applyBorder="1" applyAlignment="1">
      <alignment horizontal="center" vertical="center" readingOrder="1"/>
    </xf>
    <xf numFmtId="10" fontId="8" fillId="0" borderId="35" xfId="0" applyNumberFormat="1" applyFont="1" applyBorder="1" applyAlignment="1">
      <alignment horizontal="center" vertical="center" readingOrder="1"/>
    </xf>
    <xf numFmtId="10" fontId="8" fillId="0" borderId="25" xfId="0" applyNumberFormat="1" applyFont="1" applyBorder="1" applyAlignment="1">
      <alignment horizontal="center" vertical="center" readingOrder="1"/>
    </xf>
    <xf numFmtId="10" fontId="8" fillId="0" borderId="26" xfId="0" applyNumberFormat="1" applyFont="1" applyBorder="1" applyAlignment="1">
      <alignment horizontal="center" vertical="center" readingOrder="1"/>
    </xf>
    <xf numFmtId="10" fontId="8" fillId="0" borderId="27" xfId="0" applyNumberFormat="1" applyFont="1" applyBorder="1" applyAlignment="1">
      <alignment horizontal="center" vertical="center" readingOrder="1"/>
    </xf>
    <xf numFmtId="3" fontId="8" fillId="0" borderId="8" xfId="0" applyNumberFormat="1" applyFont="1" applyBorder="1" applyAlignment="1">
      <alignment horizontal="center" vertical="center" readingOrder="1"/>
    </xf>
    <xf numFmtId="3" fontId="8" fillId="0" borderId="4" xfId="0" applyNumberFormat="1" applyFont="1" applyBorder="1" applyAlignment="1">
      <alignment horizontal="center" vertical="center" readingOrder="1"/>
    </xf>
    <xf numFmtId="3" fontId="8" fillId="0" borderId="2" xfId="0" applyNumberFormat="1" applyFont="1" applyBorder="1" applyAlignment="1">
      <alignment horizontal="center" vertical="center" readingOrder="1"/>
    </xf>
    <xf numFmtId="10" fontId="3" fillId="0" borderId="28" xfId="0" applyNumberFormat="1" applyFont="1" applyBorder="1" applyAlignment="1">
      <alignment horizontal="center" vertical="center"/>
    </xf>
    <xf numFmtId="165" fontId="3" fillId="0" borderId="29" xfId="0" applyNumberFormat="1" applyFont="1" applyBorder="1" applyAlignment="1">
      <alignment horizontal="right" vertical="center"/>
    </xf>
    <xf numFmtId="165" fontId="3" fillId="0" borderId="28" xfId="0" applyNumberFormat="1" applyFont="1" applyBorder="1" applyAlignment="1">
      <alignment horizontal="right" vertical="center"/>
    </xf>
    <xf numFmtId="165" fontId="3" fillId="0" borderId="27" xfId="0" applyNumberFormat="1" applyFont="1" applyBorder="1" applyAlignment="1">
      <alignment horizontal="right" vertical="center"/>
    </xf>
    <xf numFmtId="165" fontId="3" fillId="0" borderId="25" xfId="0" applyNumberFormat="1" applyFont="1" applyBorder="1" applyAlignment="1">
      <alignment horizontal="right" vertical="center"/>
    </xf>
    <xf numFmtId="10" fontId="3" fillId="0" borderId="37" xfId="0" applyNumberFormat="1" applyFont="1" applyBorder="1" applyAlignment="1">
      <alignment horizontal="center" vertical="center"/>
    </xf>
    <xf numFmtId="10" fontId="3" fillId="0" borderId="36" xfId="0" applyNumberFormat="1" applyFont="1" applyBorder="1" applyAlignment="1">
      <alignment horizontal="center" vertical="center"/>
    </xf>
    <xf numFmtId="10" fontId="3" fillId="0" borderId="38" xfId="0" applyNumberFormat="1" applyFont="1" applyBorder="1" applyAlignment="1">
      <alignment horizontal="center" vertical="center"/>
    </xf>
    <xf numFmtId="10" fontId="8" fillId="0" borderId="39" xfId="0" applyNumberFormat="1"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2" fontId="3" fillId="0" borderId="10" xfId="0" applyNumberFormat="1" applyFont="1" applyBorder="1" applyAlignment="1">
      <alignment horizontal="center" vertical="center"/>
    </xf>
    <xf numFmtId="2" fontId="3" fillId="0" borderId="11" xfId="0" applyNumberFormat="1" applyFont="1" applyBorder="1" applyAlignment="1">
      <alignment horizontal="center" vertical="center"/>
    </xf>
    <xf numFmtId="2" fontId="3" fillId="0" borderId="0" xfId="0" applyNumberFormat="1" applyFont="1" applyAlignment="1">
      <alignment horizontal="center" vertical="center"/>
    </xf>
    <xf numFmtId="2" fontId="3" fillId="0" borderId="5" xfId="0" applyNumberFormat="1" applyFont="1" applyBorder="1" applyAlignment="1">
      <alignment horizontal="center" vertical="center"/>
    </xf>
    <xf numFmtId="2" fontId="3" fillId="0" borderId="13" xfId="0" applyNumberFormat="1" applyFont="1" applyBorder="1" applyAlignment="1">
      <alignment horizontal="center" vertical="center"/>
    </xf>
    <xf numFmtId="2" fontId="3" fillId="0" borderId="14" xfId="0" applyNumberFormat="1" applyFont="1" applyBorder="1" applyAlignment="1">
      <alignment horizontal="center" vertical="center"/>
    </xf>
    <xf numFmtId="3" fontId="8" fillId="0" borderId="12" xfId="0" applyNumberFormat="1" applyFont="1" applyBorder="1" applyAlignment="1">
      <alignment horizontal="center" vertical="center"/>
    </xf>
    <xf numFmtId="3" fontId="8" fillId="0" borderId="13" xfId="0" applyNumberFormat="1" applyFont="1" applyBorder="1" applyAlignment="1">
      <alignment horizontal="center" vertical="center"/>
    </xf>
    <xf numFmtId="3" fontId="8" fillId="0" borderId="14" xfId="0" applyNumberFormat="1" applyFont="1" applyBorder="1" applyAlignment="1">
      <alignment horizontal="center" vertical="center"/>
    </xf>
    <xf numFmtId="3" fontId="8" fillId="0" borderId="0" xfId="0" applyNumberFormat="1" applyFont="1" applyAlignment="1">
      <alignment horizontal="center" vertical="center"/>
    </xf>
    <xf numFmtId="166" fontId="3" fillId="0" borderId="10" xfId="0" applyNumberFormat="1" applyFont="1" applyBorder="1" applyAlignment="1">
      <alignment horizontal="center" vertical="center"/>
    </xf>
    <xf numFmtId="166" fontId="3" fillId="0" borderId="11" xfId="0" applyNumberFormat="1" applyFont="1" applyBorder="1" applyAlignment="1">
      <alignment horizontal="center" vertical="center"/>
    </xf>
    <xf numFmtId="166" fontId="3" fillId="0" borderId="0" xfId="0" applyNumberFormat="1" applyFont="1" applyAlignment="1">
      <alignment horizontal="center" vertical="center"/>
    </xf>
    <xf numFmtId="166" fontId="3" fillId="0" borderId="5" xfId="0" applyNumberFormat="1" applyFont="1" applyBorder="1" applyAlignment="1">
      <alignment horizontal="center" vertical="center"/>
    </xf>
    <xf numFmtId="166" fontId="3" fillId="0" borderId="13" xfId="0" applyNumberFormat="1" applyFont="1" applyBorder="1" applyAlignment="1">
      <alignment horizontal="center" vertical="center"/>
    </xf>
    <xf numFmtId="166" fontId="3" fillId="0" borderId="14" xfId="0" applyNumberFormat="1" applyFont="1" applyBorder="1" applyAlignment="1">
      <alignment horizontal="center" vertical="center"/>
    </xf>
    <xf numFmtId="0" fontId="3" fillId="0" borderId="16" xfId="0" applyFont="1" applyBorder="1"/>
    <xf numFmtId="17" fontId="3" fillId="0" borderId="7" xfId="0" applyNumberFormat="1" applyFont="1" applyBorder="1" applyAlignment="1">
      <alignment horizontal="center" vertical="center"/>
    </xf>
    <xf numFmtId="17" fontId="3" fillId="0" borderId="12" xfId="0" applyNumberFormat="1" applyFont="1" applyBorder="1" applyAlignment="1">
      <alignment horizontal="center" vertical="center"/>
    </xf>
    <xf numFmtId="0" fontId="8" fillId="0" borderId="10" xfId="0" applyFont="1" applyBorder="1" applyAlignment="1">
      <alignment horizontal="center" vertical="center"/>
    </xf>
    <xf numFmtId="0" fontId="15" fillId="0" borderId="0" xfId="0" applyFont="1"/>
    <xf numFmtId="0" fontId="8" fillId="0" borderId="4" xfId="0" applyFont="1" applyBorder="1" applyAlignment="1">
      <alignment horizontal="center" vertical="center" wrapText="1"/>
    </xf>
    <xf numFmtId="0" fontId="3" fillId="0" borderId="0" xfId="0" applyFont="1" applyAlignment="1">
      <alignment horizontal="left" vertical="center"/>
    </xf>
    <xf numFmtId="17" fontId="8" fillId="0" borderId="9" xfId="0" quotePrefix="1" applyNumberFormat="1" applyFont="1" applyBorder="1" applyAlignment="1">
      <alignment horizontal="center" vertical="center" wrapText="1"/>
    </xf>
    <xf numFmtId="17" fontId="8" fillId="0" borderId="10" xfId="0" quotePrefix="1" applyNumberFormat="1" applyFont="1" applyBorder="1" applyAlignment="1">
      <alignment horizontal="center" vertical="center" wrapText="1"/>
    </xf>
    <xf numFmtId="17" fontId="8" fillId="0" borderId="11" xfId="0" quotePrefix="1" applyNumberFormat="1" applyFont="1" applyBorder="1" applyAlignment="1">
      <alignment horizontal="center" vertical="center" wrapText="1"/>
    </xf>
    <xf numFmtId="165" fontId="3" fillId="0" borderId="0" xfId="0" applyNumberFormat="1" applyFont="1" applyAlignment="1">
      <alignment horizontal="right" vertical="center"/>
    </xf>
    <xf numFmtId="165" fontId="3" fillId="0" borderId="26" xfId="0" applyNumberFormat="1" applyFont="1" applyBorder="1" applyAlignment="1">
      <alignment horizontal="right" vertical="center"/>
    </xf>
    <xf numFmtId="165" fontId="3" fillId="0" borderId="6" xfId="0" applyNumberFormat="1" applyFont="1" applyBorder="1" applyAlignment="1">
      <alignment horizontal="right" vertical="center"/>
    </xf>
    <xf numFmtId="165" fontId="3" fillId="0" borderId="40" xfId="0" applyNumberFormat="1" applyFont="1" applyBorder="1" applyAlignment="1">
      <alignment horizontal="right" vertical="center"/>
    </xf>
    <xf numFmtId="3" fontId="8" fillId="0" borderId="15" xfId="0" applyNumberFormat="1" applyFont="1" applyBorder="1" applyAlignment="1">
      <alignment horizontal="center" vertical="center" readingOrder="1"/>
    </xf>
    <xf numFmtId="3" fontId="8" fillId="0" borderId="6" xfId="0" applyNumberFormat="1" applyFont="1" applyBorder="1" applyAlignment="1">
      <alignment horizontal="center" vertical="center" readingOrder="1"/>
    </xf>
    <xf numFmtId="3" fontId="8" fillId="0" borderId="16" xfId="0" applyNumberFormat="1" applyFont="1" applyBorder="1" applyAlignment="1">
      <alignment horizontal="center" vertical="center" readingOrder="1"/>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8" fillId="0" borderId="12" xfId="0" applyFont="1" applyBorder="1" applyAlignment="1">
      <alignment horizont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8" fillId="0" borderId="6" xfId="0" applyFont="1" applyBorder="1" applyAlignment="1">
      <alignment horizontal="left" vertical="center"/>
    </xf>
    <xf numFmtId="167" fontId="8" fillId="0" borderId="7" xfId="2" applyNumberFormat="1" applyFont="1" applyBorder="1" applyAlignment="1">
      <alignment horizontal="center" vertical="center"/>
    </xf>
    <xf numFmtId="167" fontId="8" fillId="0" borderId="0" xfId="2" applyNumberFormat="1" applyFont="1" applyBorder="1" applyAlignment="1">
      <alignment horizontal="center" vertical="center"/>
    </xf>
    <xf numFmtId="167" fontId="8" fillId="0" borderId="5" xfId="2" applyNumberFormat="1" applyFont="1" applyBorder="1" applyAlignment="1">
      <alignment horizontal="center" vertical="center"/>
    </xf>
    <xf numFmtId="0" fontId="3" fillId="0" borderId="6" xfId="0" applyFont="1" applyBorder="1"/>
    <xf numFmtId="0" fontId="3" fillId="0" borderId="6" xfId="0" applyFont="1" applyBorder="1" applyAlignment="1">
      <alignment horizontal="left" vertical="center"/>
    </xf>
    <xf numFmtId="167" fontId="3" fillId="0" borderId="0" xfId="2" applyNumberFormat="1" applyFont="1" applyBorder="1" applyAlignment="1">
      <alignment horizontal="center" vertical="center"/>
    </xf>
    <xf numFmtId="167" fontId="3" fillId="0" borderId="5" xfId="2" applyNumberFormat="1" applyFont="1" applyBorder="1" applyAlignment="1">
      <alignment horizontal="center" vertical="center"/>
    </xf>
    <xf numFmtId="0" fontId="3" fillId="0" borderId="6" xfId="0" applyFont="1" applyBorder="1" applyAlignment="1">
      <alignment horizontal="left"/>
    </xf>
    <xf numFmtId="167" fontId="8" fillId="0" borderId="7" xfId="2" applyNumberFormat="1" applyFont="1" applyBorder="1"/>
    <xf numFmtId="167" fontId="3" fillId="0" borderId="0" xfId="2" applyNumberFormat="1" applyFont="1" applyBorder="1"/>
    <xf numFmtId="167" fontId="3" fillId="0" borderId="5" xfId="2" applyNumberFormat="1" applyFont="1" applyBorder="1"/>
    <xf numFmtId="0" fontId="3" fillId="0" borderId="7" xfId="0" applyFont="1" applyBorder="1"/>
    <xf numFmtId="0" fontId="3" fillId="0" borderId="7" xfId="0" applyFont="1" applyBorder="1" applyAlignment="1">
      <alignment horizontal="left" vertical="center"/>
    </xf>
    <xf numFmtId="0" fontId="3" fillId="0" borderId="12" xfId="0" applyFont="1" applyBorder="1"/>
    <xf numFmtId="0" fontId="3" fillId="0" borderId="16" xfId="0" applyFont="1" applyBorder="1" applyAlignment="1">
      <alignment horizontal="left" vertical="center"/>
    </xf>
    <xf numFmtId="167" fontId="8" fillId="0" borderId="12" xfId="2" applyNumberFormat="1" applyFont="1" applyBorder="1" applyAlignment="1">
      <alignment horizontal="center" vertical="center"/>
    </xf>
    <xf numFmtId="167" fontId="3" fillId="0" borderId="14" xfId="2" applyNumberFormat="1" applyFont="1" applyBorder="1" applyAlignment="1">
      <alignment horizontal="center" vertical="center"/>
    </xf>
    <xf numFmtId="17" fontId="7" fillId="0" borderId="0" xfId="0" applyNumberFormat="1" applyFont="1"/>
    <xf numFmtId="167" fontId="3" fillId="0" borderId="13" xfId="2" applyNumberFormat="1" applyFont="1" applyBorder="1" applyAlignment="1">
      <alignment horizontal="center" vertical="center"/>
    </xf>
    <xf numFmtId="0" fontId="16" fillId="0" borderId="0" xfId="0" applyFont="1"/>
    <xf numFmtId="17" fontId="8" fillId="0" borderId="25" xfId="0" applyNumberFormat="1" applyFont="1" applyBorder="1" applyAlignment="1">
      <alignment horizontal="center" vertical="center" readingOrder="1"/>
    </xf>
    <xf numFmtId="17" fontId="8" fillId="0" borderId="26" xfId="0" applyNumberFormat="1" applyFont="1" applyBorder="1" applyAlignment="1">
      <alignment horizontal="center" vertical="center" readingOrder="1"/>
    </xf>
    <xf numFmtId="17" fontId="8" fillId="0" borderId="27" xfId="0" applyNumberFormat="1" applyFont="1" applyBorder="1" applyAlignment="1">
      <alignment horizontal="center" vertical="center" readingOrder="1"/>
    </xf>
    <xf numFmtId="10" fontId="2" fillId="0" borderId="10" xfId="1" applyNumberFormat="1" applyFont="1" applyFill="1" applyBorder="1" applyAlignment="1">
      <alignment horizontal="center" vertical="center"/>
    </xf>
    <xf numFmtId="10" fontId="2" fillId="0" borderId="0" xfId="1" applyNumberFormat="1" applyFont="1" applyFill="1" applyBorder="1" applyAlignment="1">
      <alignment horizontal="center" vertical="center"/>
    </xf>
    <xf numFmtId="10" fontId="2" fillId="0" borderId="13" xfId="1" applyNumberFormat="1" applyFont="1" applyFill="1" applyBorder="1" applyAlignment="1">
      <alignment horizontal="center" vertical="center"/>
    </xf>
    <xf numFmtId="17" fontId="4" fillId="0" borderId="11" xfId="0" quotePrefix="1" applyNumberFormat="1" applyFont="1" applyBorder="1" applyAlignment="1">
      <alignment horizontal="center" vertical="center" readingOrder="1"/>
    </xf>
    <xf numFmtId="17" fontId="4" fillId="0" borderId="7" xfId="0" quotePrefix="1" applyNumberFormat="1" applyFont="1" applyBorder="1" applyAlignment="1">
      <alignment horizontal="center" vertical="center" readingOrder="1"/>
    </xf>
    <xf numFmtId="17" fontId="4" fillId="0" borderId="0" xfId="0" quotePrefix="1" applyNumberFormat="1" applyFont="1" applyBorder="1" applyAlignment="1">
      <alignment horizontal="center" vertical="center" readingOrder="1"/>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8" xfId="0" applyFont="1" applyBorder="1" applyAlignment="1">
      <alignment horizontal="center"/>
    </xf>
    <xf numFmtId="0" fontId="8" fillId="0" borderId="3" xfId="0" applyFont="1" applyBorder="1" applyAlignment="1">
      <alignment horizontal="center" vertical="center"/>
    </xf>
    <xf numFmtId="0" fontId="8" fillId="0" borderId="3" xfId="0" applyFont="1" applyBorder="1" applyAlignment="1">
      <alignment horizontal="center"/>
    </xf>
    <xf numFmtId="0" fontId="8" fillId="0" borderId="9" xfId="0" applyFont="1" applyBorder="1" applyAlignment="1">
      <alignment horizontal="center"/>
    </xf>
    <xf numFmtId="165" fontId="18" fillId="0" borderId="0" xfId="1" applyNumberFormat="1" applyFont="1"/>
    <xf numFmtId="0" fontId="18" fillId="0" borderId="0" xfId="0" applyFont="1"/>
    <xf numFmtId="0" fontId="6" fillId="2" borderId="0" xfId="0" applyFont="1" applyFill="1" applyAlignment="1">
      <alignment horizontal="center"/>
    </xf>
    <xf numFmtId="0" fontId="4" fillId="0" borderId="15" xfId="0" applyFont="1" applyBorder="1" applyAlignment="1">
      <alignment horizontal="center" vertical="center" readingOrder="1"/>
    </xf>
    <xf numFmtId="0" fontId="4" fillId="0" borderId="12" xfId="0" applyFont="1" applyBorder="1" applyAlignment="1">
      <alignment horizontal="center" vertical="center" readingOrder="1"/>
    </xf>
    <xf numFmtId="0" fontId="4" fillId="0" borderId="9" xfId="0" applyFont="1" applyBorder="1" applyAlignment="1">
      <alignment horizontal="center" vertical="center" readingOrder="1"/>
    </xf>
    <xf numFmtId="0" fontId="4" fillId="0" borderId="10" xfId="0" applyFont="1" applyBorder="1" applyAlignment="1">
      <alignment horizontal="center" vertical="center" readingOrder="1"/>
    </xf>
    <xf numFmtId="0" fontId="4" fillId="0" borderId="11" xfId="0" applyFont="1" applyBorder="1" applyAlignment="1">
      <alignment horizontal="center" vertical="center" readingOrder="1"/>
    </xf>
    <xf numFmtId="0" fontId="4" fillId="0" borderId="16" xfId="0" applyFont="1" applyBorder="1" applyAlignment="1">
      <alignment horizontal="center" vertical="center" readingOrder="1"/>
    </xf>
    <xf numFmtId="0" fontId="4" fillId="0" borderId="8" xfId="0" applyFont="1" applyBorder="1" applyAlignment="1">
      <alignment horizontal="center" vertical="center" readingOrder="1"/>
    </xf>
    <xf numFmtId="0" fontId="4" fillId="0" borderId="4" xfId="0" applyFont="1" applyBorder="1" applyAlignment="1">
      <alignment horizontal="center" vertical="center" readingOrder="1"/>
    </xf>
    <xf numFmtId="0" fontId="4" fillId="0" borderId="2" xfId="0" applyFont="1" applyBorder="1" applyAlignment="1">
      <alignment horizontal="center" vertical="center" readingOrder="1"/>
    </xf>
    <xf numFmtId="0" fontId="14" fillId="0" borderId="22" xfId="0" applyFont="1" applyBorder="1" applyAlignment="1">
      <alignment horizontal="center"/>
    </xf>
    <xf numFmtId="0" fontId="14" fillId="0" borderId="23" xfId="0" applyFont="1" applyBorder="1" applyAlignment="1">
      <alignment horizontal="center"/>
    </xf>
    <xf numFmtId="0" fontId="14" fillId="0" borderId="24" xfId="0" applyFont="1" applyBorder="1" applyAlignment="1">
      <alignment horizontal="center"/>
    </xf>
    <xf numFmtId="17" fontId="17" fillId="5" borderId="41" xfId="0" applyNumberFormat="1" applyFont="1" applyFill="1" applyBorder="1" applyAlignment="1">
      <alignment horizontal="center" vertical="center"/>
    </xf>
    <xf numFmtId="17" fontId="17" fillId="5" borderId="42" xfId="0" applyNumberFormat="1" applyFont="1" applyFill="1" applyBorder="1" applyAlignment="1">
      <alignment horizontal="center" vertical="center"/>
    </xf>
    <xf numFmtId="17" fontId="17" fillId="5" borderId="0" xfId="0" applyNumberFormat="1" applyFont="1" applyFill="1" applyBorder="1" applyAlignment="1">
      <alignment horizontal="center" vertical="center"/>
    </xf>
    <xf numFmtId="17" fontId="17" fillId="5" borderId="43" xfId="0" applyNumberFormat="1" applyFont="1" applyFill="1" applyBorder="1" applyAlignment="1">
      <alignment horizontal="center" vertical="center"/>
    </xf>
    <xf numFmtId="17" fontId="17" fillId="5" borderId="19" xfId="0" applyNumberFormat="1" applyFont="1" applyFill="1" applyBorder="1" applyAlignment="1">
      <alignment horizontal="center" vertical="center"/>
    </xf>
    <xf numFmtId="17" fontId="17" fillId="5" borderId="46" xfId="0" applyNumberFormat="1" applyFont="1" applyFill="1" applyBorder="1" applyAlignment="1">
      <alignment horizontal="center" vertical="center"/>
    </xf>
    <xf numFmtId="0" fontId="17" fillId="5" borderId="44" xfId="0" applyFont="1" applyFill="1" applyBorder="1" applyAlignment="1">
      <alignment horizontal="center" vertical="center" wrapText="1"/>
    </xf>
    <xf numFmtId="0" fontId="17" fillId="5" borderId="4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0" xfId="0" applyFont="1" applyFill="1" applyAlignment="1">
      <alignment horizontal="center" vertical="center" wrapText="1"/>
    </xf>
    <xf numFmtId="0" fontId="17" fillId="5" borderId="45"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6" fillId="3" borderId="0" xfId="0" applyFont="1" applyFill="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8" fillId="0" borderId="2" xfId="0" applyFont="1" applyBorder="1" applyAlignment="1">
      <alignment horizont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9" xfId="0" applyFont="1" applyBorder="1" applyAlignment="1">
      <alignment horizontal="center" wrapText="1"/>
    </xf>
    <xf numFmtId="0" fontId="8" fillId="0" borderId="12" xfId="0" applyFont="1" applyBorder="1" applyAlignment="1">
      <alignment horizontal="center" wrapText="1"/>
    </xf>
    <xf numFmtId="0" fontId="8" fillId="0" borderId="11" xfId="0" applyFont="1" applyBorder="1" applyAlignment="1">
      <alignment horizontal="center" wrapText="1"/>
    </xf>
    <xf numFmtId="0" fontId="8" fillId="0" borderId="14" xfId="0" applyFont="1" applyBorder="1" applyAlignment="1">
      <alignment horizontal="center" wrapText="1"/>
    </xf>
    <xf numFmtId="17" fontId="13" fillId="0" borderId="15" xfId="0" applyNumberFormat="1" applyFont="1" applyBorder="1" applyAlignment="1">
      <alignment horizontal="center"/>
    </xf>
    <xf numFmtId="0" fontId="0" fillId="0" borderId="10" xfId="0" applyBorder="1"/>
    <xf numFmtId="0" fontId="0" fillId="0" borderId="11" xfId="0" applyBorder="1"/>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6" fillId="2" borderId="0" xfId="0" applyFont="1" applyFill="1" applyAlignment="1">
      <alignment horizontal="center" vertical="center" wrapText="1"/>
    </xf>
    <xf numFmtId="0" fontId="8" fillId="0" borderId="3" xfId="0" applyFont="1" applyBorder="1" applyAlignment="1">
      <alignment horizontal="center" vertical="center"/>
    </xf>
    <xf numFmtId="0" fontId="3" fillId="0" borderId="16" xfId="0" applyFont="1" applyBorder="1"/>
    <xf numFmtId="0" fontId="8" fillId="0" borderId="3" xfId="0" applyFont="1" applyBorder="1" applyAlignment="1">
      <alignment horizontal="center"/>
    </xf>
    <xf numFmtId="0" fontId="3" fillId="0" borderId="4" xfId="0" applyFont="1" applyBorder="1"/>
    <xf numFmtId="0" fontId="3" fillId="0" borderId="2" xfId="0" applyFont="1" applyBorder="1"/>
    <xf numFmtId="0" fontId="12" fillId="4" borderId="0" xfId="0" applyFont="1" applyFill="1" applyAlignment="1">
      <alignment horizontal="center" vertical="center"/>
    </xf>
    <xf numFmtId="0" fontId="11" fillId="0" borderId="0" xfId="0" applyFont="1" applyAlignment="1">
      <alignment horizontal="center"/>
    </xf>
    <xf numFmtId="0" fontId="0" fillId="0" borderId="0" xfId="0"/>
    <xf numFmtId="0" fontId="0" fillId="0" borderId="0" xfId="0" applyFont="1"/>
    <xf numFmtId="0" fontId="0" fillId="0" borderId="10" xfId="0" applyFont="1" applyBorder="1"/>
    <xf numFmtId="0" fontId="0" fillId="0" borderId="11" xfId="0" applyFont="1" applyBorder="1"/>
  </cellXfs>
  <cellStyles count="3">
    <cellStyle name="Millares" xfId="2" builtinId="3"/>
    <cellStyle name="Normal" xfId="0" builtinId="0"/>
    <cellStyle name="Porcentaje" xfId="1" builtinId="5"/>
  </cellStyles>
  <dxfs count="6">
    <dxf>
      <font>
        <color rgb="FFC00000"/>
      </font>
      <fill>
        <patternFill patternType="none"/>
      </fill>
    </dxf>
    <dxf>
      <font>
        <color rgb="FFC00000"/>
      </font>
    </dxf>
    <dxf>
      <font>
        <color rgb="FFC00000"/>
      </font>
      <fill>
        <patternFill patternType="none"/>
      </fill>
    </dxf>
    <dxf>
      <font>
        <color rgb="FFC00000"/>
      </font>
      <fill>
        <patternFill patternType="none"/>
      </fill>
    </dxf>
    <dxf>
      <font>
        <color rgb="FFC00000"/>
      </font>
    </dxf>
    <dxf>
      <font>
        <color rgb="FFC00000"/>
      </font>
      <fill>
        <patternFill patternType="none"/>
      </fill>
    </dxf>
  </dxfs>
  <tableStyles count="0" defaultTableStyle="TableStyleMedium2" defaultPivotStyle="PivotStyleLight16"/>
  <colors>
    <mruColors>
      <color rgb="FFBD0303"/>
      <color rgb="FF37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17" Type="http://schemas.microsoft.com/office/2017/06/relationships/rdSupportingPropertyBag" Target="richData/rdsupportingpropertybag.xml"/><Relationship Id="rId2" Type="http://schemas.openxmlformats.org/officeDocument/2006/relationships/worksheet" Target="worksheets/sheet2.xml"/><Relationship Id="rId16" Type="http://schemas.microsoft.com/office/2017/06/relationships/rdSupportingPropertyBagStructure" Target="richData/rdsupportingpropertybagstructure.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20/07/relationships/rdRichValueWebImage" Target="richData/rdRichValueWebImage.xml"/><Relationship Id="rId5" Type="http://schemas.openxmlformats.org/officeDocument/2006/relationships/worksheet" Target="worksheets/sheet5.xml"/><Relationship Id="rId15" Type="http://schemas.microsoft.com/office/2017/06/relationships/richStyles" Target="richData/richStyles.xml"/><Relationship Id="rId10" Type="http://schemas.openxmlformats.org/officeDocument/2006/relationships/sheetMetadata" Target="metadata.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Array" Target="richData/rdarray.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6CB2-4864-979A-129A076EDC35}"/>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6CB2-4864-979A-129A076EDC3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'Dependientes sector privado'!$B$125:$C$125</c:f>
              <c:strCache>
                <c:ptCount val="2"/>
                <c:pt idx="0">
                  <c:v>Hombres</c:v>
                </c:pt>
                <c:pt idx="1">
                  <c:v>Mujeres</c:v>
                </c:pt>
              </c:strCache>
            </c:strRef>
          </c:cat>
          <c:val>
            <c:numRef>
              <c:f>'Dependientes sector privado'!$B$142:$C$142</c:f>
              <c:numCache>
                <c:formatCode>#,##0</c:formatCode>
                <c:ptCount val="2"/>
                <c:pt idx="0">
                  <c:v>5428357</c:v>
                </c:pt>
                <c:pt idx="1">
                  <c:v>4035943</c:v>
                </c:pt>
              </c:numCache>
            </c:numRef>
          </c:val>
          <c:extLst>
            <c:ext xmlns:c16="http://schemas.microsoft.com/office/drawing/2014/chart" uri="{C3380CC4-5D6E-409C-BE32-E72D297353CC}">
              <c16:uniqueId val="{00000004-6CB2-4864-979A-129A076EDC35}"/>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A4F7-43E2-9FE8-0D87679B6F81}"/>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A4F7-43E2-9FE8-0D87679B6F8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'Dependientes sector privado'!$E$125:$F$125</c:f>
              <c:strCache>
                <c:ptCount val="2"/>
                <c:pt idx="0">
                  <c:v>Hombres</c:v>
                </c:pt>
                <c:pt idx="1">
                  <c:v>Mujeres</c:v>
                </c:pt>
              </c:strCache>
            </c:strRef>
          </c:cat>
          <c:val>
            <c:numRef>
              <c:f>'Dependientes sector privado'!$E$142:$F$142</c:f>
              <c:numCache>
                <c:formatCode>#,##0</c:formatCode>
                <c:ptCount val="2"/>
                <c:pt idx="0">
                  <c:v>5274929</c:v>
                </c:pt>
                <c:pt idx="1">
                  <c:v>3974215</c:v>
                </c:pt>
              </c:numCache>
            </c:numRef>
          </c:val>
          <c:extLst>
            <c:ext xmlns:c16="http://schemas.microsoft.com/office/drawing/2014/chart" uri="{C3380CC4-5D6E-409C-BE32-E72D297353CC}">
              <c16:uniqueId val="{00000004-A4F7-43E2-9FE8-0D87679B6F8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95C0-47BA-BE90-EA4AFE58C1A1}"/>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95C0-47BA-BE90-EA4AFE58C1A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Independientes!$B$108:$C$108</c:f>
              <c:strCache>
                <c:ptCount val="2"/>
                <c:pt idx="0">
                  <c:v>Hombres</c:v>
                </c:pt>
                <c:pt idx="1">
                  <c:v>Mujeres</c:v>
                </c:pt>
              </c:strCache>
            </c:strRef>
          </c:cat>
          <c:val>
            <c:numRef>
              <c:f>Independientes!$B$125:$C$125</c:f>
              <c:numCache>
                <c:formatCode>#,##0</c:formatCode>
                <c:ptCount val="2"/>
                <c:pt idx="0">
                  <c:v>1184987</c:v>
                </c:pt>
                <c:pt idx="1">
                  <c:v>1209495</c:v>
                </c:pt>
              </c:numCache>
            </c:numRef>
          </c:val>
          <c:extLst>
            <c:ext xmlns:c16="http://schemas.microsoft.com/office/drawing/2014/chart" uri="{C3380CC4-5D6E-409C-BE32-E72D297353CC}">
              <c16:uniqueId val="{00000004-95C0-47BA-BE90-EA4AFE58C1A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ED2C-4186-9C2F-EFE34DC937EE}"/>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ED2C-4186-9C2F-EFE34DC937E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Independientes!$E$108:$F$108</c:f>
              <c:strCache>
                <c:ptCount val="2"/>
                <c:pt idx="0">
                  <c:v>Hombres</c:v>
                </c:pt>
                <c:pt idx="1">
                  <c:v>Mujeres</c:v>
                </c:pt>
              </c:strCache>
            </c:strRef>
          </c:cat>
          <c:val>
            <c:numRef>
              <c:f>Independientes!$E$125:$F$125</c:f>
              <c:numCache>
                <c:formatCode>#,##0</c:formatCode>
                <c:ptCount val="2"/>
                <c:pt idx="0">
                  <c:v>1194238</c:v>
                </c:pt>
                <c:pt idx="1">
                  <c:v>1231002</c:v>
                </c:pt>
              </c:numCache>
            </c:numRef>
          </c:val>
          <c:extLst>
            <c:ext xmlns:c16="http://schemas.microsoft.com/office/drawing/2014/chart" uri="{C3380CC4-5D6E-409C-BE32-E72D297353CC}">
              <c16:uniqueId val="{00000004-ED2C-4186-9C2F-EFE34DC937EE}"/>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_xlchart.v6.1</cx:f>
        <cx:nf>_xlchart.v6.0</cx:nf>
      </cx:strDim>
      <cx:numDim type="colorVal">
        <cx:f>_xlchart.v6.3</cx:f>
        <cx:nf>_xlchart.v6.2</cx:nf>
      </cx:numDim>
    </cx:data>
  </cx:chartData>
  <cx:chart>
    <cx:title pos="t" align="ctr" overlay="0">
      <cx:tx>
        <cx:txData>
          <cx:v>Mapa de Colombia por departamento Variación anual del número de cotizantes dependientes del sector privado</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dependientes del sector privado</a:t>
          </a:r>
        </a:p>
      </cx:txPr>
    </cx:title>
    <cx:plotArea>
      <cx:plotAreaRegion>
        <cx:plotSurface>
          <cx:spPr>
            <a:noFill/>
            <a:ln>
              <a:noFill/>
            </a:ln>
          </cx:spPr>
        </cx:plotSurface>
        <cx:series layoutId="regionMap" uniqueId="{87936925-EFD5-4998-83ED-36428FF8BEF4}" formatIdx="0">
          <cx:tx>
            <cx:txData>
              <cx:f/>
              <cx:v>Variación del Número de cotizantes deependientes privados por departamento</cx:v>
            </cx:txData>
          </cx:tx>
          <cx:spPr>
            <a:solidFill>
              <a:schemeClr val="bg2"/>
            </a:solidFill>
            <a:ln>
              <a:solidFill>
                <a:schemeClr val="bg1">
                  <a:alpha val="98000"/>
                </a:schemeClr>
              </a:solidFill>
            </a:ln>
          </cx:spPr>
          <cx:dataId val="0"/>
          <cx:layoutPr>
            <cx:regionLabelLayout val="none"/>
            <cx:geography cultureLanguage="es-ES" cultureRegion="CO" attribution="Con tecnología de Bing">
              <cx:geoCache provider="{E9337A44-BEBE-4D9F-B70C-5C5E7DAFC167}">
                <cx:binary>rJpZk6Y6kqb/yrFzPZwjgQSorKsvBN8W+5qRmTdYZGakViQQAgS/vj27yqqrZmmbMZvL+AQEWtz9
eV/n376nv3y3H+/ht9RbN/3le/rr7zLG4S9//jl9lx/9+/RHr74HP/mf8Y/vvv/T//ypvn/8+SO8
r8qJP3OEyZ/f5XuIH+n3f/83eJr48O17fD+4qOL2OH+E7eljmm2c/tvR/8Pgbx//+ZiXbfj46+/v
P3rlWjXFoL7H3/8+dPnx198xwqhkpPr9tz//+Tl/v+LuvYebm4/pPfzvb/p4n+Jff8+q/I+6pnVe
YozqgtWE/P7b+vG3IfIHhl9QXVJS1RTT8vffnA9R/vrff9RlVWJGMSElLYr8998mP/8aqv6AgaJm
8Go5LuCq/B8r9ODtJrz7x5r8/e/f3Nw/eOXi9NffC4J+/23423W/JklpVRWMlCxniOEKJlzA+Pf3
J9gGuBz/j9oHP1tbFm0RfP1tN4u+WerZM75mA/lZFpn55CQql4Z2gz+FzfeqQbjP3kszmft5Ddsr
3dV+ih3VE69Kk3KOi767QUwpxdXK8CG6oW6rQdeWe1Q7dhLLNLzCZNLQ6EVUggc7m+OccnFURk4d
H5ZyHPjmc3oqauKvdN3vT4Od5LdaBvMVZal6trLebvBcooM1U/ZmEys+Fj3K73Ko++uUU/S2k3Fu
WamqVq7DdO8KrHq+hbJvN1riT5Xs9E1MWTquJN/vSof7Uw9zHzgqiHwrpK99U+Dgrwm81OvaVwTz
KZr+S/Dd+JwmLM/b2uGmm1y6GsZdGl4lMR66dfFvhq30tc4kfagLkr/hIhuOqCzna5ZM7DlJIVR8
havOFpPlM43R9s280Oy4M1o8CGann8tm5shlXRlu8s2dii6vn/voKTmIYrcP3VTaM6tGR/kyTMOn
1C3pTjKV3Y/OkILrWKA35VF1RsPcTXwa8+xKlEt+3cvMrodyDc42Hcmrt9kJOfFhWOrrIs/dTRdT
7jhFRX+wlcU/JCHbN5oCUnwph+WGRJlCq7NpfQ5E5Idt6dLDxIp65tEycso3qkQzMuNeKizIcp6W
BWMu/Vq/xlV3U1tlbvgUpDBHN+b7i99ye4/H2J+9nYdTt4791bjvOeFotdmpXHX4RtxoYTPscLUa
437obSpL7nxyZxq1bEed1FdYsZQ4nYv5pq67/DGbBVWND2VH+USJOSsc5+dC7PXGyVSlh6Vw3Tfr
upwHjYLhJZXItrnGWHE7iuUpsyGbm02nuDZZt+Mr0c3hZ54hPzfZrusP0VX5s8tV/43lUR1IiKXn
GG3smsYaCV5EE649HubbvNx9ONI6q08dKajlVaz2nc+lNJ+kHNxhQHk84oWsFc/WyI6D6S3ia63U
1YiRuGTuVwT6sWaS+04s38d6yj/WsPQf1oTuMUhdTM3kGGlFwdxVvo/71CSTr6y1Ve7mthTSnYth
7QuObLb9IIR1zbrE/KbLcfVqEVHtTrf0LEfdHZfJlIkbyfy5d+v0SonXD/Wyqoe9xt1pnvVyR4Zh
u+v8OFxX2RyOtib0JuuNVryvjD+INBfyUI2iM9wGORyCS3nivQvyM2SWJHmxVdNrmRf7d7H16Caf
8XZKqWMXX9XmTm35zTBvL36x7biRW6dkW8B73WdjpEdREdNMdliulyX/ks2uFk2gfWyQoeXArcjE
ibKhO+SJTrebk3Y55OVcH33v5oFPbC7PfhNONhMq5U9Za3XZRLY8+jRjyfvaq/UAx5V+xptYs6Pa
DSIczjnrb1Yp9cIFCdLymqASNVb59OI7FfqmS7O7LD2dr7e5UjeBqGIquMgmb8+yrAbU4CTN21JM
7q7L4xKPuifrZ+fr9UtnIBx5Mbsq57Ss9ZdtX2bdFv0UKc88o1/3CtfXrHTdQdTU0lZskV0EY/h2
rHA0jSvr/VE6GbtLVXR9Mwa9tavE7CC2Ul9ni7S3fa9Hxf1ejy2pWf4aekTf832gX0gWx+q89Hr/
vmeE1rzKps1yNJja8IQIREmlB/KoaSghqqptf5PTYl+pXPUI5zLqvBWhky/ZMOCvg97KqiFjl31W
FC/PXXLhywzr/zaGPQUYmdeRk37ymssq0YdQWnkZUdU9rOsyP87JoFvcD2bky5bmLzNUwROCTLHy
heQ1Z2jpCj5DBcqbWUvRw66V82crFv9Yp07f7bL2X4PX7IHGbq8vtYgT4ptM88+q8P31MJXFl073
3WccR/XpP5Hgz79hyb8U3e9+2IIS8u9c8o8///1++HDPMXx8xNv34d9+3fpfY//6J1Tvvz/5F/D8
yx//C/38M5f83w7+C/x897OLv1hKKO/+mWMo/m+xx1vff1Pv//Mdf2eesvyjJixHFAFR1P/CPDX+
o6aU5SXFRQkntKL/xTz0FylVjBFUMfrrtn8wT0b+yHNWMFbWGDClAGT6f4GeHP161r9SD2UE15TV
ObAVPBMo75+ppzKLmixTpi1GOd7jSc5u2DlikDKzjc9ZFSETm3WunqdhWclZmMHTO2yyFHkllns8
jD/3fbkU1fJTxySyx0SZADLaUrG1cirVzzqJE4PDyHGwz6zA92SFpTlCwbbpiTAsyqboOuQuRjiX
G+5UntvjjtEAET4Jsx1cEePy4qQWe5tbNKZPfb3aKTSdxil/X2rvbTPj2vlGwfvtTYZX2fG9lkZD
kTRDx5XDIjwFuYjpkvZc7jx3ECvfFo/m4ecyObWcaKEM4as0VTrGbNlmXrFlsIcOlsE9LYPeSeOc
jk/IoHFqbGSjbbzsV3pERVZNvLdVPx2ER2bg666X/ITZjCyXewlh78fZE24Mw6jVYSx9Q4xO2VW3
CskaeLXSXiRxVc/lMnTDobPCd82cRum5EdUcVNMvDgErpcyo/rANez60U7RRXGm7an2nI9v2T14a
pMR3NPXsa+WC01wvZWDcjX32SEcqINMlX2c8M256Hzpq4ZfZO6ijhUSL5CGzVf1VSL0SPubL2n0N
Q6cc4mkiaTvOk+v0Z7JhZW/HQKW4REKMb93i96EhU6H6swVOzFvJSBbark5+fwtlofFhK2fm29LF
DFvOstHvDpLWtD/ZzmM4JnlE+8u8ovGLElumATILbPo2Q3qNx4y4If91AFjdMBorWFI7mfpBGrV0
zaBdyD5lI4TPxvcRM3Yxm0I/M2NgfmO96urE1sBY6wGRsqvRLpYc+ohxdvY9UhrxDG+TupkjMqpN
SNH+Bs5otwD5etzzTmt2Wiq2l+c56+dwwdSklfd6WzO+ZQrTtlysjtMZd4JC2pZ5rZpAVl+8F271
slV5tUUov7PxT0nhXR2KKAW9IXII5gIBWtRt1MPgPXfLbsrIF4EL2tIggoRxyBfNYhYmT9RPEzqO
Nih8UDNT6zezFdX+tUAWdY0qMlpcapibPPY16vfzaohd4FAyJOQrq7XbD7uolurQFbt8Y91q8fuo
gmXvXZz08jL6bPffdzWw4hhsAt0wmlAPTWW2zT+wTNbyTDyQ88n6qVoY91uankcEW93KKtr1swp6
lu2aK+1+UG9Z50BIqXU5BBtJ1fFN1arieqL5eshHj0fAzVpOW1stu16P67QP4Rr7Djgl8qwMaYLc
A2nnBuHcdo8iB+hqi3Uft6tB2WU/ot6zpS2mHYnPudv7ayOrLWs64ZK5kLnuYmOWeRkuW1auhncK
sPNayxLBskhbxiu7y9W0IrK+araqXvClhscE7mMatsMYvcJHGuiatyotCkrwVkhSnpnJC3m1xWlA
31nSqj4oM6PymJZ62m/KFeLhWiOzVddzNoTxmJm5LrhMYhu/AHDStfWqGvW1TjLZq4rY7Fs9oRSP
odur/BvLfJ1aNLDkTsEXRLRLIvU0tvsKGGq5TXgOT/0+DNP3KtT1C9K5HZrdleJa4ISLhuqBvnV2
mXEjBtKLy+RKWGc8Wrbz1QbYE9COWXWYPKkh5Q5D9sVIwhxHgO/NmscucdRX+rQYOj4xyDiuCXun
Y0OJ8JHbiALA33+JKUhfQbUYdPH1/0cxBcrVi5z/TTINpCuzdp9N0d2OVk5Vm5EhbgdsctMdSgNc
824XUruG5ijtbSAE1LTK/WTOFdqZOe8LaJ6Shxxt60mLUgsNnLkxxUPXFduhzqphuSpXZd2562j5
de3zXNz0VDIrzt22hvEnMFK2vU6D7WPfRDrhJuhdQlKJr3XeNSJnDwLJp6jxdWLl2CC3XlUbINru
85c01k9jRdYGTrzjFc4j12RVx0SzqjFTX/ISztQZkUydhS/Hq65f4gHNAnOowZ+jow/TUJ/cFB+1
z0euvJ94hvalXbu9hP0oLNcu3mYE35hejbzaihWIz91XHn8KRj5TvNUcb/ZjVekR1NECcicXoGqn
D5Gyd1GW97qAAtVvayO3Il7haaI8AmneoDWQtyJ3BTcOL1fBmrNbpLyuix2d6FhAdbF1fxRjFvg6
jbIB/+R5Hdh1rcnCgctBY3o3HGiK4jOiYm5q2JNBuHiipquu7NCzE869eIxOr6LVbjCUz6vr71dc
SnTEXSQnJIcfgvaukRmIJwsZ6rCY8l1lRtzINPlD5dMIT2amlXMP5QztpOb1EO83KUHSWHe3pS3x
ACXiyStVHmtL7yDnx3dINZ+zDZeN1sXV2puXTEl7WGGvQZBpyTsq35kf8b3sUzx1fp04U6TnofLs
iGjIP6JO5n5X689qS/LI0Kab2VZXWS+f8r1nt2VaHpccSW68K05mThsE+NA1cRjerTfkaZOr/ASV
pr+Kkg6tT4Z+3mJmrt3u6YkurDhHqJKNwu7bFgKYTsN8s2dj1U64d+1e4K6ZYia4C8h8mxZ0a629
qXF/F/dtvXGj18elG8Ym87Q8sK1+l0aMvHSL5vkeWLMV/XUldn2Aot6OhfJNZNafE9mO+aweYOnW
GwJnyq8RWHEcPnqIBL7i4RxcfY7Bfgp7/s3L8axHsvJ8sreK7pDjGG2ZmW72UerG5EFfInVHbd2D
kegyi+o7idNlQstRFkxw1oEvldJR5vKUS9m/68yE8yrFD1MBIrjU09Oapv6kN/Z5YSmDM41P1bqX
jSj8KS36VFeikTPKG7PWK9Rh/wQG5DMV+XW3DzeT6DbQaqDltnq6Tlo0doYcmmuRHSK4kk2Uizl2
mUHnLCsghJeh3EHt9uUJOzQeBybYC9mVf/ZST2+I5MuzKCL6YE52z2pzs25SEcrLov0vDu62eMUG
h83rPIDLY6uSHXuvwYYB3JHXrEjkptuAVJcwz+9Qs9JrpWrzBJfYhzrWsXUDlbcyBigkNg1HIPH6
Y6iQOhfAWme3seFu7nfxeYnddmc2E5sOu/JnSWrzEN0c23IbR38HSGoITBZjoOWwxCbu8/SZiS7Y
s8NuR7dpGTbNhe22HtLZ7qdm1dsO1kbo2HxxgNPfglsK3BS1KFRbl5mwYPtsyzPdpAIbbYnVdoEw
XGK7zLZUcG6V01dFOSf61VtVxRsdcakhSxD/RUFxnj9qi1R1Gr11mIDRIZwYGuZDVjYTZgI0eI3F
o7IT7LQfRa94bkyduNqSmlq0zuhxRnO4dVVAnzYVIlSCgVyhbXQbN2OoZ5hE3Mt2ribwuvYBq4Ur
C/Ko3UkfplM1zXFpQpgzoBxhR3uMQKbsnEaQDryeO/zNZ+WbrrE7kDxVvxgwQcwM672q1sNC1EeX
8ufQ63TfiU7zUOL0YVc3nNEUy9No4ET3WVE2vejLhpZQiL0p2GXtPOJUa3wF6eDFVkQ+pRTGBye2
4hqImEIaRvoSFnTxM/rscInaNOaqUXoCS5kUn2KgX4kdyvu88s+9r/FXmQ/hCgAXnM4YfEvpuJ5x
ln2wMZX3O17e/V59W5cpHfrVbFdaKdkAFbl7Gvt43Q9Lf5ogYG+BZicoplI1bLXr67BtAKu7V0fg
i/7nzux2hBS+N7pX8gin0v6SEzN+HHZNz5HM8qBJyJ5AVqDDysDBUiCirint65YwMPegPNXlBNoH
ZVeToNSD95z3UCCm7FKmAo7iqKeTGx0YKILc2lEPfKyq5SavutD0ocaGE+TlC3PIX9N5ADzccQ2J
t+xv67IboeqsP8bI1sNWJ31SrksX5vq68UX8BHlBwsTqo/1VLMCxuusJ/VGNrCEFO9OONstmMR+x
ehJF8YE38sXR5XnGK+y78rphpk+8W9iX2BHHFTApFPmZHexICXd9/iUvKFT5jGFOgr8qK8gyq1x2
8KdAaO9dec5UeZeG4i5k8dMwjBvvJ9mGJF71MJ27aTF8juVtVpr3OZ8+EwfQoBG+B8/6hsGPES8X
h+rTiv3KO7z5s6HdftxR3hpU76C2Vtmgvt+PW+nv0mZe3DL/2NCE+b4Ot2Bi34YNxdtKAQIUnSl4
achP5jPF67VcoUai2zwvL6ZiBe/NXhyWIow81sU1FcVpkNPIV0UvoUMvUajTXMJ7lGQG4cliPIWs
I2BS+e8S7+Nxjsq3HRSRpipBKAoFGVCXquDKgBWMBaZNlvKCbzF9LVLZhmqDOgk9swYN4VWJ8jVO
kwbVoWwT/fzSxf4EjaWFlwUaTi5VyyVKNvMACfYyrPYx7qkNJtrGQG044NAdBw3Wq8r0HVsceNQb
S01YNDtMLhPN0G+ftJ5vUAz5YWRZ28cMwTrlmoNKeglxfETlhE7eC7DPVpcfKBq/g7kxgUNdPO4i
gaeJXggYbSAJr3I53RPKGul0alenxOMQiuGoVxfPOahXrvPMN3Qaa46wNQ8jcaSZpmCaUufzym0/
VzdWTyU8SalGoHK78arsuaUO3JpZoqaz6mbpa/hJor2ZM3S30+qebNOlSA7epg6kodsA5RmBXerp
kaCNnOym+ksA0dzkYDR2tt/aHVef6Mh844ps5nXJnny13izC3m6mxxwUxVkX4hMl2wFlueRuN1/B
O7id6PZml+l1M+N6kHvmW41yC0e/Pk8gjs51UOhQzZ0FiZtWMOb3rMErMOoG6YUnWAs+kk5Uv8LU
3Q4bOAfGdi+LT/Yw9O4VZ8NND7bUIwFVeNlmeORo8+3oiQ3tLJi/QSgbLkBx42nEK4FyU82fgFUL
wcHz7QED63AJE7SHGjwS2oPxkIoj3RczgJfTT32jwR0Xzb6G7tu4DctFmojFkQ7bonjMh+49zibN
h1oMOz2jgkJNpM4s6MDkCJ2WxWB1ZKqDPonu8muyTxgAJoM2LlhWL6qGIOrU9jODTTttaEnQuSLb
fV+S7jhny8TAbtp6A7mDzEdBbDxXfpnOtIz9T4szehXLerxEsHu5LfF8kvkM8ZerfXM8ilLVcBPI
ND5LmOywwDZn+ypPDNUL4bPtEKQZ1PX0iu1MF9emN9MtybP5c4/L4E/aYEjZeTX1+MIwwyfFFLsG
B2dltxZbcXF2NRBRzHTh4nqQ0+VeTPdoytH9nnfsQcpyU0+DTlO62LgXN7uCBhUssAtXqQ/5aRQJ
3WkMPHPKViUcLxyxuDVgdx3KYsO8BDl3DQCRDkHF9FN2lTuAqMJns3u8trHY87amMYN0AO2ALNOP
NNu3G4X7l7HI9+shp+KT7dey7YhW9yKg6RkH8ej35Rr8htc8TOHic4DVrQzk6FT3IvV+hP0GHV0W
75te8+OYlQp6kmLhqcav0Bl47MR4N8dCNcU8PZAZa55ofUk6vyOpPxpfHHyFxlM50R9WD1cYlMES
sq99ooLHFK52adFBl/4NgOB+wM4f6lptDQbbrC37yTX52M8g9pKBUwb9MuiNHgU0iizo0DavZnQE
NL2dVf2rray/hEXdGEDIBsxGD33T+Vxu/rY07Cqr6CELqeZLvWzg24Ct2HfMPxIKHsrsF9NigRBU
SSYOte/WQ1aDatBkX3kMVXFlcqzuGeiCe+pyrYGMBs/j5qB7HQi8HSnxAOadj+3IZgtNHwpat0fo
LkNEN7lZbhcGKi2D9h0sS0+hWwbtSutvZiLP9b48F0YfhBgeQw520Jxl0EIh0AMaV9NElV3n3fRa
DJE0eDfm0JUVO5QZtHBKQtRlKIse0Lm7rOVAeCqzBxb3t2kdGV9S96ILqL8kj5+zkN1rEyMfqlQ3
EwHz16H8pJVbAfLiHbSSoLJ1/S9JcQ/+7De/wHmuurtK9o865QcMvXaxbU92JRR6c8MCzTvI67PJ
LnjOv2VZfg1+seB7mb1jVn/FKt8vWmnfhgyUsDcP3VbdbOV2GwW6QMflrdz2Q0HU62TzM7imbcin
C5H7ye2r4DlyB12H8w5Nn0vX4bypqvV2I/JnLqarfk+3Vo+PE6WPkHYeq0y8imr8Sam98uAAiAIA
xPTb/Zgbd9I76JKtCj8XU4PdpbZPNKWWhfq2Aq9zGuKHr8gvF/kt1PKxGKuBE5ddiJ3B+8zuRWF/
DH45ZKmACJyOdB3PoIwBW2B74eOMVvse7KccOoRU3CANa5QcSMh42FNxycHIJ9o/rDl5tooGTugU
OdiYD6vL7opC3NV1cSEpWV5Kd4nD2EIJfp/k/mQ60HobwBsstb9so7pRjF77UL2pov6qIigzNg4j
H+bAwWMUDfQn0FmwqrzHIPhAn2yed11W8KkzOXyCgS5iyUhjJBTdAVfDpymCD4/9FPgQfnXg4KsL
Pd7Xerma97mJdTprj67ZApQ1dulKl/ZYk+Ha1OOBEHBTgCShGTwa2aQN9RyywVuPGOXCDeLIBJm5
B4s209A/oP59UusJQPNV1MVp1/6b3cIdmGQ3ws7f1QadS5LbF6PDIezkENJwr0NxP1oloRimdgHL
12T6Bpj1qy71o9VdY3fwY/r4Xq0044gyCMZcgleQTycwQaG/DMrKLuN9lPKtGtSLN0Hx5EZxlj58
+EWYwy8bHhAHt0OvwNqEbyxUYt/S1H2Lhh5HIV+Kib1nCI/gRQIDGpQumVxvjbBvxeC3pgA/4Mjo
XLW+M88TUydY3/VTp8vpFhxUDI0DBTEP2oFLt8CuQ6Zj+5Txah/RAb5kediGMj+Irr6H6nYTq7ps
hzx9FFJ/ZqQbD2AbodOi49cFvO5TSWTdQIqbjiTWD46ARNX2Mify0NkpawbRw2ccJtHDwMiTqnIE
+Vlf0bS/4qnbm3yb4auNvW5dPd/bmnqQcv31NKYn4wfokeojXRbHt72w/0HalS3HrSvJL2IEQQAk
+EqC7EVq7bIlvzAs2+K+7/z6SXpirrvZPc2wb5xHnXB1AQWgKisr6fZkKIQbjrl5MzUT+daGoXcY
0YoDTjypI5cdKtRHVZ3IQcm1ykUeRff5mFJbDJN/FwUR+szoov1goHbYHarlN+ErfDcWBNk/9SZ2
q9PMeEb3Znpi+TgdaNLWc3sMkc080T4rYUt2gLOG21RXqx/oPWSN3ZcFK5CmeJ3rterwDl6Mvy1R
/9+Y00Deq4pV34GufHTlCHTFmLGXLvCcgHE850EItkSXerY3hg9VooVWUCsvAhyPDVr/bm7wxDZo
6Ph92x5Ejy436Yt7XqiTVbejZk8qQdGQcmxL2EuiGACIIyO0fI2/Ek/FZaCbaISbOBsAPToLtcEj
i9me0OoZHUHEpiFGV89i+hBS2liAR1X0oMpEjrEa2GM5symSrLTSEqQeALNPSl4IK09KaU7i65jq
lSXi+JseGR85EmW7DWJu06Irt5rnfUVHRCYir1MUQcMHmE1vYyCUN17nG7SVKkdl0zZt1CePkI+q
pD/RTrdNfVIkNQAYsC7+Og6Dahf6GMio1HKr8JBzEz6pOz5Xo4PS1G4VYvuGju6SdnoxAkUHZNi8
NbFya/jafd2Ru6bURolI1Lc++qh25pNa6njdrSpIE0sJ69DSI+6SDJQQM9zmSoQbv5zeAGHcp0b1
PVHV55CXk0Xa/GPSR/WOVN0WZDhwAyYf/U8A+ANFY5DqO6pq+2EsGZoHSGZST622HHiF07IGPQle
hDLuunEDGkhqATJ5YGNe2uNQAEHjMf+mVjPWkBnMLbWU/8rLMLsVtCVWO/TlLvG14BlkmPB5yKZu
zzUFAJjoh3vReAlA34Jpv3QEMrgzIrr3ARl6Vl3pOUdfE+waLw2i567U/DvSKvlNbdYo/GpVU3Br
sjL5lVYBroVe8dQPs0o6S5Sgw42IVlskZf8AmgMHkt1qDk1T/4uvhPS2EUGwIxNFzOvpUBAXr7B+
xwHO7hQjZw9TozMpcsIjwEAEhUSNvnJsdUEzA+34eaDRlLIOdWRSgRicRBMtSsawaR/RghuA1U9l
Uzy2AcUzmKFzA5KTOpLdEFZAO0uUUulgRp+VGeI1pxm9LUFQmV+87JZ2ubGn4GltTVNJP7We+jcd
GctHj5iggQRhXMMoyVhxGDuhYJsC8RILf9jFU1buTBr0e+KV3IkbU31VfIM2kuU9eaNoHdlJUekz
BpXdNVqubDzS9VuP5vWGsGpmT5nRpvYzo7FGM6XSKwrdTY0xelDGIqysiDdaY2OV2teU5vSLPhdf
tSiwoB1F1ZBNDZAEhYd3XV8wdMaa1umFHt7o6FXjJiwNvMK0K1wBXtNrrNbRjvek0a2g1CLZ5QIv
e2jEta0XXrLzFF+xFU2kva36Pbspx4B+ptzPNWtMGprarDFjhzQ+kvKJJ2b+RJJ6VC1wHTWrnJCT
AfZ5JWjbCLvz+/Ab6dTgCzq0sZOi/1BIVgaAhuJ++ukLRZdJTPk3qlS+LFWgmknYD1+jpMyRkUbq
IUqHGkmtEMhUGL/XIqMHhWaKJpkUeaQ7KiAwd2wH34lrXuHqE/xprO4VAcDEtwytruYeqRhj9MaN
fq81tb8lQ7PNvGTCU5D56FI2nR7JwKva5ImXJU9dr4mjwFH8LvtFPEp+erXZ71vaTu+ql2jM7jKv
/uYBkvgyNqmCHkRHh9HqplAcioQGBNS6KfpGsnj4BoJpzh3kMA2/0UdTwdOXmtWQWnWEs4wfgOrB
6nq97gAbpcjIx6LqkQ3RiuCdMDrqOf1Aefkz6fxuskDEq6Yb3whwIVTof5U7NCuQRjXBZKBOCXBZ
7WI1B5xPxzB8FSjYczmyhIJZkeGxcdrcq5UN8UdTd41W63zwKHqkTn3TxJukbUfqFNRsEpmYQAFB
KsxY6oRVRlULdE7kotUIxqRVDjxHXW32hr+ta190aJ9p3ocamWEhU1KjR8M7cLksjof9mwcEN7FC
7iuB7RXJULmN5lOxn4zaeFTbuRLsUPSYMz69RYs3AnugrJMGbwPocijAB6ThWgKO32NK6ZTFwDYy
8jPPFPQqhZLhsgX5tB1cP22BqHKfoazFH0HmoHo1Q1LehEyy9WjMHMLwRss6a5nuRKDspjcBXl2B
hhNPy4Pe+SI8gB/nke+cxwk/9Hk7DIc65tl7HbX9AA+0BF0Sgp82Wn7JO9sDdyMthwbJ0eiZv7Rs
5J+e7hW1NQExrG/gQPoogk5J7RrAkR1VIEXYisgn4Cegj7QWrRtRbLjaZJ2sPR/MQq0HnrRrTbX5
xRQNzQ4VaYsqk2B69XrwIbgowE412YRLo4nDH+nA2sIpGrM1gSZkFPSQ1DTHJ9IgkVbzJm1vkjBE
spoD+LbDwGgH2XoeGDmqrgjV7UDWAy+tQHt8AlvWNmulVA+IzLaSvhkCLWh8M+1kAjIPSsakL0JL
GUsF/XXdaw+8qUR5O2rgtmwncFnQ+48jDWTkvAROzSlWDsSXQiDvifMQ+TbYBOFwUOpyMp5zTWG+
w3lY3evtZCjgcTYRt0kIiseDEYE376Ccw/PFfV9rNlgIAy0zsC5RA0fKgMQ+NNhtZCSF1ShFN+1I
CqjwGc3vsDtord8htZkUDXQe3UNkohMHfkfPMwGe0qCiakkAGhRWFwZK7PTMxJ1MdKQMDukyJMid
oZDBysG2MZ0sqhWwsFWV3hYg7QAMIR0QJnCmo5/DBNa1BX4skkgejW5f5uKxU/KESTB49M5CRRdQ
mwRo/aOUM9FnSlUPDNVi7IdnUIZqH2XYGL2KadDEIyiZyUfEp3ra9UYQlC9gy3LiNrqCCl+t/SKw
IqRv3pdE14b0QII6BL0E/8qADlrQ4rUePFojIeqy9N1Q5mSIKYEfuYZRC2KpDf76tVOaKLFV0QcG
wOuo0m0jCYIvHRFAr5Q8qr0HPdOmn33ZepNMNQ9M+EYJp7d6NPzo1gNdloCQXJkKmg1lrx5oVIG4
G6BA8wD+GbaSZkA5QKMufqlxqWg2ct9mpmPwsbNyXGc58mUaomTO4YCxKbQo6+2SlXFvBcHUIcEx
6yrZ+Johvpq9Mpr7pm9i3UlYlyl2Kgwtmne0RdY0+WGBYzXqmSWoxmvbQ5fAwO9ldWTXxaAHAKf1
klhozIE7o+mqFzlTz8E69n2RAKgjlWI89EC+vVvPbHDRMGTevhOmQchloLfdY6ViPS30rswPv1CV
g+4r0/NYAbTB+qEdYueDofk2bVJTsUqgRq0V9OSuo2ADb+joiV3YmoYNdhcybDUa8tQeBcV7Nfj5
xPeFwk3VaTo8bnfojKkPEU+yYVvmGRtRLGdAfOqwRMHts3rCyUxqMjhqr5v+e0Ub9K6VJAktnBbc
AiNC7EntCDhGyaR3zGF42OZmT6ANLsO58J4DPCgBwBnWGltPY2jnmlxXwcinlANf9c1xlOhJecGO
x2JqbnoFN4tdTl5f250Z4f9B3ztidmWWE7FDADnpowZWw62BN2NvpmNcb9SuKb6j99hTq8H1XViE
oJfhcj8i4WuShl4sM9aoDdbBQ148VsmA+0RMZoc8tgnfKVdCdoOyPHtMWhMQeakYFVpTU5OPTtt2
OLmoldE7GbRq9Cw8O5PqikptAtlktE42CmnZq6bhakfTJcODknQ4e44SjqCTWQiCARGUihFlEs6p
1cR5DPJJqqNYBeUHOfuUEVLZfdGxOxBGDG8jcDpqwBD1VO/pUPemQ4CGjOioB3WxYyGydittBwM0
lEnPURr1Qd1KFesOLChtVXBRMDghbpog9Mk+yIHS2UxLi5ANVgnawGvRV1G9HVKvHWwjr8m453iG
YuSzfR8DFSuYAiJMVFRpQe0JhOfROmK9Xpie0cBWPaWR6pjqUdHCIkLVQWYFa/aYRprpHnhEHsgr
nZvfAYeye7t3QtNu7/g2dNrO8Q/xTnM1K3Kygwhk/A4gUAq7dert9Z9yRmjFL8FUCKdM52iccgwM
Hf+SsWHjwPI4ctPhXak+EDYrvmIY6chVwagOBjgIuKqpqnDUXBioA59GgQIwjLZa8CsgPnhQzUwH
M4oke0RN6Gv2dZfIqU9LkxpZmBwznihA3DRZOpNruP2G3nQ3jYWujk0O+bMv2xUfT7fz3OBiFioi
/pTgxGuyAfiXFIOVkZ0nXlbcmv+VPxNX/2uFg+SsU8JMrOkiaMBe7DHYVEeOOPAfIARvwKGyss/J
HmXijFtDXrc3U5mvmTNPIyOIgt7jBdFkWnxGQAnxmNyETS4Ltb412/frxn7vyak1kwiTMZVroCJS
fd7To3GyNsricFIwTobCyO5e6k28KWUrPUt31S1/WLE2//aFNVxJCEydYjnZzCY/tgZIVE+4XkVO
I3uneQHm3X4OUvtOt4GbRLYOnMby7vvO4jZiNHTrm+s/4DxgzGP7YhEwmY+Ur4laKtURBOjorSHK
pppWzsGZEUPlxu8JQmaAqUIWXPVIoFUM1mji5P1HU2DWZSzR1YhXrJwt5W8rusoMhpku0OJPl3KK
slYUfkkl24TbeB9vpn20jd1yZcXOzvTCzCI+kGMYNFULXCPKPlY+azVaOcPnt8bCwiImFPRQkjGC
I7VDXFAAwUt1umoTbpSDeBvuBPjOD82w/8tAWBidb8+jsJ96FMZFALeIViV3mgrAUAG5WsZ+LJ6u
m7q4gvO1AUY3piW0xa0oqiFBjRBSsFAAr5Z0X4de8S+LKMC7ZpToGtf4YpsiqoUNkN0EB4v/QDpU
PRDLx2tGHrNUgmvvmnJSVoxeivNjm4uNMwG1FkEkgICQb7EZOZTu/Uo411fvUnjoSGtB3aGYalTp
PA97tFN4OXO9L9r495XR33G29WQgDbuwhFW/VHYXbMuvKzbnG/3kmsJg7bHNxY3fV+GAPl0QO0D3
91XrJDLetK6CWVOn2qx5qF04ySfWFgGiNaTOyhYQmfgGerjTPHv7YkeRw72ijZTt0jvdDh3FGX8m
X7wf1I5tkAYf69vyRbvNHN0FFWZ33f8LG6szTFPPI80GUec55+MlNzDzSFWQPaWngrcVYGQiPBhr
b8FZfoI1ZirDs2OgkcuWEZv5eheaY0JlbtzoeesUBYrl4GdZjyvenL2nC0OLMGViAoGHqLGjaS9G
8eaZT1GDUcnPNgnkv6zbH5cW64Z2aTCNPMZJL7PJJWHQbQ1tBC1VDYZf101dPBb/O3hlEGYYy4Eo
YKflDGzO73b0grHOTXAPYgimGi3PqmzwEN/F3z84utBUzcAMOvJJfQ7jo4NI0BkGwwTeMSNVnwyB
5jktSwZiEFpfYFd4buazUcYE8H3Pq2kt2bsUMEf2jcVFkKRR1qFQYrKfxDPJoreJFDtMbzzpNFi5
AC6FDG42g6DtZaqUzn8/clWooJaDIsCkVjWWj95In3AnyU3b033L99YS50vn7dicODWXVl6epRXM
BeYPsFIsPqJ0x4DT9ZC5aIWqHDWYqRtIZ0+tDHVQKmMY4Z0Fs73xX0sT90o3rJyBC6+dLo6sLJYO
k6YgbxuwEk7pPY+1h4AYr/+dI4vligAsEZYEVA4oe614MAHOlxy8O4oK4L8ztYj5NuQqpu3gDabO
q84GudbhLV85WCsbIxaBPWIOydTHecmKB90DQNWWe+Trz//iCpJFzhijQp1/xVFMd3Hqo1uRMfDt
W/Thu+y9LNEOSP3kn9bsj6FFnIG80JZ6BkMYtX5IUuPNiLrvzKxXrvXLgfbHzCLQ8k6U0zhFMwrJ
7CZDdzRNN9eXbFbtOMsDBMLZwHCswBzrwoaXemhDKlGK3ENsGpk+Ta7mTDe6XYDvZ7VfaGCVdiC5
M9jCojZwl9ge7HKX3xIbY4X7ys4f2gfQRaKVX3bx+j/+ZYsz0HslRsM9akrtEdxZiRHtXWpDAWMz
ONE2v082xsv1tfhdtSxzomOLi6OQgxxGzAZrMe57gJJWj4EZp9mFe12KZyYbJ3jycms6aDfBirMX
zwdmjwlQG7w+2iIby7sMb8pkmFIFUq+GmkwwcwSOvrPi4ZqdORqOTgiaEECrSmN+UssEuLmVvTDb
vJkTaXEb77x7Mjnadm0rtfl4ny3skXuLQq4pMJBUTAJqDzuaW4oFklNa2e0h3TDLeDRGBBYprcyu
b5o7Y5/L0F1b4ItH6egXzH8/cjxA47E2MHopu9Af7spY5G4RCPEv9wK4MsLAQDjT+OIwUYVFQWlk
CKAalFkVIIqqYHDUXDHzOxzO1/OPncXRmKqWhdEEb3q7k8WL8QZm9Aad/Fv2w3d0qT+nO0zK3AGf
tTED+bl2ULTLq/nH/uKggMyvGO0ESiTbCExR2aal2jkAMX8LruB741v8rn1Tn3t3lNwGqelQ/DIe
iGKt5Wsrv0NfPCuFaEMf449UxsNHmEZ25PkrS00unhgMwQO9NwA0svnvR4EjTArWa6CaEmo20kBV
JqxIerKzOyfsbIwQlW4A/JSsXP1zpJztsKmh1lURRvoy9xXo04HS4TOp1r8wk93Ft63yFJjPuWms
eHhxDY8sLWJJHUGnHiksNdErQ3adjj+vXzoXVxDqCbpuQi1BZYtggaJSEpkY1pLpFG2IudXZ5NY0
XnHjHOVDDWQidaeA+gz0lBYblQYdKXmIjTKfi53pTlvTppvwwQPO7UtvJZ+5tD1Qp5qhdhNl+9l9
7Te6ztMc2TMddhqHiJRW5/elkUslUnZ9K+7+fg1nkQmmz4dOiMUa8iIwo66EvVQdXd8MbiBZtMHA
sHPdzOVFJED0NME0Hf+dRjs4cxByCT0ILRwGiZGx+/Rg2nxDHP2rIqOVRSSXyh0TsB60xlCCqOrC
qyGYGiVN8RqJRGLgVZb7EtOhstnSQ7jLvve3GERoXvEoPl1381LIH9kli2uDFJ1RgaBgyqJBC6rK
pM9b97qJi7kEMGA4BoAUoPPiRQ+8UJRajxd9vjeSnzHypMfx4DudhQHTB/NxXlKIBK1j6/N5Xd4c
JhBZHeAz59ryuJUKKpff+TymUiwqfkTRaDPymfE7LQWhKfuXtRSY3NYo0D/dXFwfnZ/HWuAjMj1Q
twiYvan3uLKUly4Q88jEIkyU1PBZ6CEN7kIdUQlqQAZZJz+rH/TGuMlyDUP94ZPp60+kV7cYPbwD
ZxyN1kG5ZXH2PJZNtnLZXAyg//wiQ10EEPSyTMyxwGkagggVo3W+84Wfr8XQnBadb+X/ra2hLmKo
0oJBmUB+kfRe3w87tL8lutC32FabvmabtdeUXA6dP/YWp78pq7CPkhkT2HiVVe8xqOlMu+w5eqZ3
oM/cl52VPaHF9urdrSEfayu6yBB1HuV4aLHHYRzLCaSsCOPPK3E0L9f5cgooFUK4B+MAixcii6cm
DUbYADNRis/UGbbeNnpq79evtvOQ1cjclNTRuoBujrpIBBOQT5sixaBlXjwIH2wjgbEl9tePggYA
R1Cd4xkCxrhYs0SLS54EHQa4ObjJaFuMGJQF14xm2Vqn9UIadGpr3r+jNEhNY8ODmIaJjBOT2BDp
s3PTCZ1ABrjILGKLyY1larprPeQL96imMU7BXuAULbUlJNeKtmuSwvRwj05v2YtuD2yLUfD9XH9S
kHvuTWyndtPfrL1O50/8ieElFtdDsa/jUc9lWhVfhZnMg/E+hmQwaN5iKKgb05X4vBAzXMfooaFj
L+dE5nSJs5aa6KpVnhxNkEqSR8zbWADn7Oun4IJbJ1YWGwmcWpvGEWe8Dhpo0t0E6UusuEXfWDrE
G67bupBOaCfGFicOolm+AR0phs1D5ediWGXj7ZKbfKdJ9WOtyiTn5/vU2gKV8TUPHPH0t7VO+jcY
h9nSR3CLLW2rvFz37OIqch1ZEoEQC5o2p3vV8zap4gKmpjS39OahVu7Cirt9hOqgiVfegfO7EX4d
GVs8sboGxu5Y9J6EXpVFlbucfFz3hsyhdXoznlpYvLAdASUuTXJ0nXbzrIpsnyKZbmLb3xkboVmx
u7ZXKy4tO154kidNSbvUieOfJn3sw/vrHq39+4uXk/YDb8CxYRCbAfsKYpazsNZ1ExeK4JNF+42s
HV2JgzES6HP2oOYG9uQ2O9pakwvuhAVmMgaKXfEC2dHONjfVdnRViYpHedTdEDV59379p5B5f67s
37JRPppGC+pEMJ+z8A4c/U21077MoI7hqG+1JDZmuB/BR3eUhzUqxwWYDvWNxvS5NMEdzRfXVhMU
RU0bqoDSZrUOszUI1thQmuwAE8aYyrVjyTCBsoYoX9phSOUhKUKiq4LXcXoCMTFbqxOUYyUL3kby
ixRrGcmF61gwCGRClAD9ZoglnxoYMTBUlkUW4Qn/nJJHTl8C8raybxfO3YkN7dRGDA7kEGDYzNEe
kxd0LTY4djaGWzdzVrJetV56TE/sLfbKS3Lop0Gxzmnc5hbkv/t0AAXTwpyOU2yBBzrchshe/Nze
gO133de15Zz38+i0ZCY09LgALSbPHyZvJ2LIVK3VdRdu5WP3zMU1ZpQDpPciTiWIdZljkP7G0JKv
3KwOaTzeipauEjvmDVocvCOLKGFPvQpYV7E8gcXkNrwLt9NWSDTRHz0LQnn/Ui/jwflPSNJlPRDX
PunaFNZqaOR8z25B4d8Eku3MJ/W5lcxtvgU3oes513fu0gkXOtiEJuWAcVCsnzrZBODhGNBGcMi9
uhcb3Y73yh24zBNIb9TRb4rN32e2uEcAegkNgpgoZRdnL8ugoxROmpCq+dw2OURrfuRVdnvdr/Mb
5NTI4vDBVWUY/JZLrxUbI/gcgrWm55qFxXGbAOEBJYYFaB9ZQZrbffv53/mwOFVQqwtKHfrbsvBS
yPV57tSUm+smLiRxp+u0SOKqFETKSm0VSe4nN3mYQQz2nv9gb9WjItU1OPJCtJ2aW2Rx5hSMU1hC
fjFnbv0l3vpOpUJbyAowzWm30vg0oR+1n1ae0PlfPT3Ip1YXMa6o4WhihEtIf4qRfY9ebEOQ4z1s
0ve497//y5KaIJmYpgFgdAl8lQNOOTSfPTn8gJ53uwm/eTL5nBn6eC3rj7VS5kJ+AIwNVZRBYQuv
9WILgzFJcnCGFdlI/wkQip3ch5o7HhIX/Qlxi6FxJ/pCbFVqW9odYrGSwF4MoWP7iz0VrIwU6IJz
VI+gQtoYpCkkeszxbedkDoQ61o72OZBx6u9iN422NIseNDUJSVsODazSiZJgH3tCheb0ISug+rf2
vl0668cuLpL0muQlU0u42DTQTIJcDmn++gU9dWrxulWDOWmlihI8xVzwEL4HJUbXoA10PTbP3+nZ
isBtP7MoyG8m19E73VTDUBgx1WQ/aJK1t3kutlzZ/YOR+WsRKJ10dkY+qdIhYGWH2hoiKJnE0BdA
C1Aq9qrRNSvX14XeIwVyjuEHEzCJZi4/JsEhfKFWGcdzvOud0reSTel0t8AvYitwIWjxHH00lrnJ
nAkSuyh5Vp/tC8GIow7SIlGpjo9rLA6fiTmHvpoE7kqzdjofmrCjeWDBOA8n2zqHGFJfO9fX9wKy
DiLmkc3FgWPMG2ZGN/S8Ns0tgPXghXsSyvM6yFPFE8lk2dgTlwOz1hnrF07Cie3F4Us7Lc+hQgxB
Ff0rL7+E0cuKc+dZ86lzi6MWYBZ/HErsqHYY7e4WBNdtJDUo+mzzXS7BQl6rVi/dXycuLY4eCUIa
cQGXhh+qPUnoYaB13dm9RP+v2rTbFQfPs0o4iPwHvTJK8C2URd6ggrBSc4gFO2+D6+0p8C6LYeOU
fbVZc+3iZqFfRjQBfI0t+4xBPyqtGiFQRPYZd+9B9uW6L3OgLd5VfE4GaRxou6gRf0POR9cJL72w
jUgmZImhSj37GpIvKRohUBa7bueSH8d2FjuEp4/0SjMHvPe1nSCR0q7VgysWft8zx560EKrRDXhS
1+TRVPzvKYYwV7y4lPygd4N90HFjAVpauOGNoi8grQRZpdaGINYWw0q0saoPdQeJ6RfkYIXtP5s/
r6/dBfiHqUhE0UDVQbMnyx53MnqVD00g3xlc4k5UFmw7z3+MMAmpjxav56uyZvP8nYHNGRxEkAuu
LyGLOp1yjAzhvSyd0YZYsExkiw/bGFbwBV9PecLMuuXn29VM6PzuODU77/LRLpYBFDeTmikzUvKd
urFTQqjert9mbhP9lWzir/+wtlhR9KMFwezismYDqgZFNkhiyXltayt/7G5CXB34Po/FtuGzvtIT
uACCgtZ8ZG++W44c9MNG6TuoNGEaeYRAO17WER//QWtceqWi3kZtDV2cuMKk9GhYfgHVLgsS2aq9
4vYcqKfnnqnglDF4TJFoscUVpoUQfS+hAeZEu25X2p6EkrfX7wIXEqbdPgUAPMv7CMvHvPdr+ZHg
flv7Cee36OlPWGx1reO7Beioo36Q+n6GgxV84Eh6z5rbbJT3/GPF4/mfu+bx4pkfunKIBqL7DqZK
bbEp3GFb9yA6uqE92bob7AGvrqIq59stoEXPwXVExQC1R33x0GdaC+lxJGzO3GaekNmHe881NprE
UPpuxcOzPV3YWjzsAor8IfNha54oVCxk8RJaRqbbHwwMsBhW8dG6wqqg+GDFEsL01trpPbsz5h9g
4JsCzCAg7ZtLZ/XCDKnHY3wuBgkjh8Lut+ivH6zfNhjTZjYJ6D6LbYwU0FP0FEIZkzdgTAeCVgOG
iVETFtraep5FDPzACCOuBrz189jd6VHFh0WMxhdg7StQAsO3NHYq6s+ZrNp3iJ8khpqMtqkHKM2S
AF2ob1NT7BLx7GdrfLJzXHD+JQaaDAbyDWJoi4wqhHgGAYoVO2yDerQEnPDT2Ib7YWs63pYxB41f
4uQuBq3xCae/Hr+CcUZUFR9mAc2KqQvjPmaooUqFFR9yfPeixcsA5f+iX7sOLq22QVEACG7quIcX
GzvVaa8EeZI4tTPllgGCULHV7kd8GcyBisXGdysoOK8UH2s2FwHb4rMPEA1uUodOLsPFq/Fqxa35
zJ3cOlg8Y/6ojcCQLWajFgCkUplBA5UqfA9NwZkoCq22/So5YG6JWhk+GWWFrb6CXpyldDApYBGI
oIFG+nLAsYFECsSzsJAMn/7SVXD5xTuk3qE+8ev6hXNp9Y4NLVavhwAWhpnbxElmFc0eQk7xz+sW
zi8UuMJBTEMPHWXoMvExFJx1Bd8axBT4l4nf1+Wh0FcSgEsbdGxi4QQVXoFh1yhxdK5smj4Fzc7Y
GsUPfPSqD3rruj8Xt+bIn/nHHD3+tOtYjcY16FskKt+CQUT7qcX3AYUPbSp8+UNZqVQu7tCRvcXR
TWgPZRwBe/iYj52TCpD+j+serS3f/CYdeQSWmoBaBJYvaZTHBErwfnqXaAdqqg++vjZvuuIOXxym
AYJ+lIcIhzF9DvpPH7Ik171ZM7DAtUNIbwcAhhJnIF9D9qAV5cp1cDGg59oBeAcyrGX9EOZ+4+MT
fYmTQoA5ZCXO5t2szn3djfMwQ+IO3dl5tg2p+5I/18yyE3RSEqc03obxzcMcFEToAbb9dXjBDjAT
5JDaPGS8eCBLfH0vA3UUHamG57YKzXQr9Khz3Znfw6mnV+ipFXoaYlE3Hxl8aMmJNEtVHHzFEhAQ
5Moa6ZGN6oDRjFHMIHkeHHxQxzXs1jswDI7jGxLXf8g5yoB74tjdOXqOYh2aXEHQQYbeKXvpbzPX
k40FegHUeWQqA2c1QZ5P57njQKB1zcQHX5eoMJSXeh/6LilexN4ZXqCv8xreJGj8QyxCTmjsgL4k
B3zNZFXU4LzO/e3qH9OLW7HKB5Hgm4/z1AkGomXoxIBwvAfDyXfE0SDEaq0NfP4OyjNvwadGNWKg
wP6dSR+tbg7NXXwxCSbr5LnO3JS/E/MXVQNnKIHWdrOmJlTRycps+fmBxJ4eWV2EML4/ik8sRJCZ
ytN9jh61mn7jIFlfj5w1I4sIbn186gDcZyQBoAVbNG2ctFBf4rj88i92dNBe0O+nyJFPA3Qk0H/H
LDt2jT0FOsRW+Yve1ivOnDcr5thgf6wsvCmhyckKDiutXUM5odmV+0hC1EMBoaCXULk6QJFFqla0
7/+hwji1vTyCKr7OoHSQW2N1i3r1u6dDttAgKyf98n798XD++1EotjT06ajP69jO31nD13/foBW0
YuT8rTl1ZXHEvAwVKffhCtg9Byje2MLQ5fV4uPgOHO3UIt3QWIZPqaTwQxOeraVQkQGgnKHCV0vl
cN3U/3N8/6zZItUAMy7ooUqEr1Cg0PVv6k237d30Qdv+Q5l7unCLlGP0x7gKNFhKv7Tfqxf1cx6u
CTf4nIlb73rX3FA7RYnN7XU0diUwlglImCVBqaYYQItRUUc+7n6mW3mvrxyx3/Xc+V34n8VcagQp
PbQKJwoXawff2hihCW9DKF76DsZ/5YhD12/8fbMPN6Mbd7a6FXcAMO6MA8b+3lOJT+Cu3JIrsbpU
CsJ3c03okcNvAzrk+GSqFU4/VuJnvpvOXMaXySEDg5mds7tLRAm+MpdBjKi3w7sZ+MOHCx4SC2qr
TijX1BUu+vPH2BKogJpUEXEfc2AYAqBgXZUhvjg2BCAarBzyc0gGsXpkaHkC/4e071qSI9eS/KKw
DS3WxuYhVOrSVSzWS1gJMhBay68fR/ZeMhMZm2hynq51sy9PAgEcHOHHPRYHozZxyQdyr6eAZOim
P5HJlsbISdQDxHOcuuDkf7zFMTdRzUGAOlAfiY6bPWWYVWx5r+ZyTIZ6tCmCpQLNA8ZDAmVbWQMU
UlA+HPcgf/uIPAsksNvCERwVwBPFAfwAJACRm65qB4ODjcM7k5eNQ/oOnfwGxoGCkj2B4gV+g7A2
HrsX8gVRFxc8cZASkG6gp/UirOT9fMBgB1jrHjLOlViOBk/MM5+W4p4LyYB5tPA2GUTpfbQeXGFl
vQQfkcuD8S0epBNrzEeNwmzMph7WwHfnzNKLnoJ2kzznw0ch1jZRd4HFW+Blakf3F1QLKMaI2Gs2
2+rlLMITgqhlL9egqLVlBzLrDyhgeMGXghoqWiBb6mUbFMs592bxgEFvF9ULSZYuqYXSigjg8cYh
BoveVAPyCo7FH5Vj3bR2splXCENX5Ga+0VYUyiXuoGnrjN+vu6TFA4Y0TT4eMlrUPA8DQGVYa3WC
DWhd0ZEd3amw9Oo5cQxnXAugrbOzDUiq1uJahugFiO45z8AlqB+7fvoDmI+e9EQLRhE/QEbzxVO3
s1v6yT0IIV+H12ovutDQ4qLJlg7aqU365yexj5nWEP6bYFPvSh8qiu9BOVIpIeWxQYXLhlLMQaoR
n2NfeOtdel0xf0i5G1A2wDDBuWkx1WNJCysst4Y2ykMnfYU971DTv4N9ZnRwaoBUg7Zv2fIxgVKP
SARU/MD0lPrRujoyqcmfWQaf9a9AgUvumPIhWeBS1oBHZz6iUYNisheaDG0O2gHAMNv2KTzQDtN3
UCJ95zmKBXMYTlAw4WxqwMayYxFz1mltO2FCUBuEeyOavUn6OxMGNHSRZxi6yDhetL+hOxPARB0/
EPm91v98Egii3nTC4j8WmJs3ZHGkjDUy33gTrbPUrVamWwMElUMQZMUdYVkIPc6sMV8oNQaZFA0K
DKHefiWR+ZhO6RMZok95aN+mMt6lItmXheCOcrVSKm0PIm8OF9jlaBezYubaGdCpRF0Iv6F16Zg2
FIFAw0RdrfmFGYmfql87oS+vyQ9eVWPh0p0unq0VFXMstlANhJfXZ2+IkcTF2c4yKpfjTJfP5a9P
yqb3wyjWRO1gR0F+EDz3yBtBjF7iTqg/j4gzIKvLnQRRGDCE2gZq/mCll/G68E7vZTf9fKuPD/uJ
h4OYw5RPCra6qW19RcrjMIB6B6iRnb8r4P/j0iny9phxbCrIXqWeHmfEC64VgP/S8vWw5zwXPCv0
C5ysq43qCUKFsJKImhf3IaQWAafLOYne0st8dmDozzgxU6VAnyUCtg9Ctz1k7BxIsri9YRs7GglW
K8ubt/onCIsmN971z90t8ZAwQNbz+oFaXC0cBEIEdIxMtis1Kz0YalWUi2QBqkbTh9V/xBaPTWvx
0FqyBoCajIHdI4zrZK05eGjzJoOR1PyEiIwtW5wYY8kAUG+Q1aUlL81gCs59M5WGodPbl8ybClFy
3UacjVoKVNGM/W2Dur+TRZhWZmJQFTbqYxiDb3SwvE9jpXjRLe9y8dbDnPQKOrrilGLD5qqqHBm8
SNCVTXkrog6ZecTBi4WyM3qhwMSwTbU6LAezB18VViTcBlvLr5xjfRLY/m4f7xRgNzDsiEGevzl0
koy5UZQn0Ydm+au6yFAgW4u8PML0qxag8GrIUMrS3D8/2+A1Bh+XiMl0iO2df7EU0umj3GF9sZW5
JSh9shwNfGjiXTdziUKEJzy1wzw6TZwhhYlhB6JX9htNukN7A4gWKr2lB/28VSfa3Mh+6eL+Nooh
3PPFGbkAgaa8ONY2ttm75GZbQB/3BWaSUN/17qA2Eq1aDygQp1Vty51Ww7qE8h2XwIiu7uIU/dpl
i0X+DGI6xyCOQ0qF4bBm1aJeRcBeygsvFq+EYmAIywLbMwaVztdrjSDSLsBG7mm12D/Wc0luRrU3
vOvfcvFKqMBEAJpGKXSZT9lBwxUJYokrUYoACMTuUM7O0Iq2NDyMxVfVZpx3YKngB9q/XxbZWlhe
GGOQW7CorsL1cMicHpmZ7qdb3gZylsYWwzQQQIQy+M+9uZe+iVDRtWID+p3hbWBBViISXbBY/zFK
i96Mk8UxPrPJtKFPoEuAALTeAEjjJysFLBvq+i99yokpxmXGVQASNBGmTOnJCu4j+UXOnq4fjqVE
Eg8lJa4CjEQ1WYblKk4EVYcAFI664lu72LdudNd46z3FQXXmh+HqB95LsNRCgk3MJSEVwX1n8RxS
LXVqEwL5MDg5ovhqtIn7qd1PLmYofMNNtzyo7OJDd2qRuWmlEAym1VGsxYZ8dat+1/kTGFPBpL7l
o8a562NyFGBh+mSIYU1/01ezK0OgUXDM7xgwwzxnh+jWHdbht+sfcsl3nq6QeRgajSAy12DTMqCu
VwLHpX6DaiLn+VkM8U7NMM5EUacUop44LvI9WGD3iOl2NBVJDijtbftd40M1dzM8CqDtyQ/6A7/a
xVkni+WV67ATIdeFykvznYjf6+xuzP68SorjCaQR6g0aBkiZZ6htoCjdSlijXv4QIHaFzi/neV1y
/KcWmNgOSmUgH2kS5BlG9NlBqDRT883187D4gmsmLrVEAQWwdv64QOYSsKIS8RYlGkt7p30yISbp
Qdd+l0CmBDyAkDtrVpHPi4SWFndimA3B5ilQzZT2pkVIuVUW1I6Mr+tro/eHfZ7RDjBB/kvpeVT6
C07C1hIqNyZkzuCzRsW1zAcz+WgrdEDGgzmpvIhyYTkYqUHJgSIZwPLMfCuIgtd1G+vYx3uUc32c
endcz1CIRunRsbbpNvSnh+vrW3LKZzaZN6bC0KYWQRvJIxt9q+3iR/0OEwy06UGZG6e1Dr5saPtw
TuXltiLkA6obJV0R820srttogyIpKdFrN+ag7JgBolT1u85sXJTlvneatbq+zMurfG6P+YyQnTfL
rAJ9Wa4Qx4x/drLkVB3HL9Jjfn5Wzo3QH3FyVpQZZOoqJTkyq8aEQMj8UPSQwtHbHy0Eu+2gCpy+
tdZkLngfkb7OF5aBRAUXlwQaF5YURK8hDR73oJFqUcloNzJ4uuddu9ZW9N3RP7goiSV7KF7q0EoQ
9cvRE02fqkIuwaKmlrjxMlRNISqI1vu86tyRckNChYI7YLz0DU+NMt8QDS6N5EB/uq2PES3QT8xA
4RQr1YUaOcakiNfeyHZ2y3vQeWaZrwqp5twSJ8q23ASKk3ZIDLRptGcz40waL+Br4UBPdpWJHIpE
05qxtwAs24brmoCYoS09sbMNjJ0ltxr4ndL1tDYdKGp9XL8e/x/TwIcjo4Rmg0Hv68nRhQDSUJg5
uM4aD1Jus1vf6RMYOKnqp1045l277SDe6Za9S+65MdryDv82zsQTOUDNQ0Y5+cLKgRDGQGO0/KP6
jF9Ef1wlewrFD4ltTi5n1dS3sddGQ9XmP6tm3i2pnUhuUnxR8Abhrbt5rT5RGoxhI9vlgcduf+nc
6df9ZYwlN64sDHpDFh3HN2z9eoAMqtLwHhD6QFxZEEt30Q29rg8mzmpUV5AcSqt929S+GkS3pQKV
yFoB+QDEUSN9+Fa3s6PpAm9LF78leieoI4mgCj4etJOD1JcGhd6jR59uqpvhTfuIjwC1ERIxQY8u
VekEN7we7KJNlK5ADUgVXFiEWi1pFVQ5cXgjcdOLjZ1nj1LCJXFYerK0EyvM7ZTm2NQEQrnHMqgn
IttsVtaDckhF+x8qjnhXg6wcmQxG4LnGF0/qiXHmfuphHU7qBA7E/rV3KYMEEIh2+k4Tp3/BILFw
VDGMA+EwDJ6D2oQFPIeFUgcD9bQC5JYd8afuNE62AntY6Uk/FacB6QgvkltIm9BklTBeBpA/yFrY
YXeZTGI9teD/bLzqXQXuAvBCX/rZOsQLnNrn3PyFFZ5aY/sNmHGCmMs/1iQf4rGreRe4IdA7mDWC
4E7o8qbnLg2alNgUpWIMz0maSD/wyb1I2qCzAnVMvLIbX8NA3ALs4V1f1GX4YSKX0CBVIcPLyGxT
MYoRaAVTEaNaYB7HQTt/2PNpmhe+1Lkd5iKQNAT9tQLAiqF00DLU3aiALlgfuUUEbiu9uTH7ZjNa
racK46tuNTnIYiOeo1lYLB0+V6jQH2Z9jj/yZD8hPadAYva42P7/lc3Uf1H1WagvHYfcf9mhkdCJ
HbEbTCHRpAib2m6OXGGrf7jCeGHGwgHBgkwTyFMF7GoG8xZlTQCZzBq7CjG8rIYSZaavr58P+l3O
Hwe6lF8W2AeoVyHZPo4ZgEa43fakNy+93GwyYviKafacp2jp++AFwCmUIcwEBMf5vgW11I9jocWe
1BHovCvqSs/D3Jas7HmsUx/wq31NeZjDQvjzu401nphmwokOA2jxGKoQrgMJjp8XsbxKJJCoDhFk
ImtohWP2xZxtFEJfpjyEAC9EJ1DCyAEgMgnVfx2zVWdwOaKXtp9KyKBoD+7vi8mifKpjNcp1qkjZ
T3ZDgrUcxrlDjMlvTYEnSXT5WtFN+G2NuaRpOSNuF8FLFU6GU2g3JL8h6des7/qec6wWLUkAyWjw
mSBVZkoYULJPJ8EyYk83b6CP6IKUZ6OTp4TsA5VHfkg/HXOEUVoGIwrEO2TYY2zlSYCiNfgWvSkn
yguUHAHB7zKcolJIHG3W2kMShvFdGljy6vrluYwxKIXzb8tMam4IpZ4PFQYZg6kElM2wFXIYx/+l
EeaRkDTB6uXOjL1AL53EgoqnWHtjVmyur2XhboLlwgCSl74SKG6c3021NeKqhwIrfNq4b1bmhlbM
Wy5pwNKWgfNakWQFDx8AiOdmoN+iQykGuuCFBhnwOnMTdR8GBi9r4pmh5/PEQydyVkhqB1msGGiF
4GfutoIDgWMDlHrZ9/LtJ+TOeb6aZ5LZwDkqoBQA5JEbtQ9pdh8oX1nydP0bLRR2TYz3qwgawJYH
tk/mqEdpo2uzLmFytrOt1/4uvyWYEe49yFpYDh2d5cdgS8uCBifCE8VAL5glUY2rmIR9AJNN/yyR
XWFAKHZ6+Zt1oWaHcpomo3vJnIoARURdAnDaE7fROneb5+w5PLS2tioReTXg8bI1zlbSv5F1GqgN
gCRDlgEiNJivRQrSDlFJFe7ExCm7tRZ+10J0NGPO0hZecKiMYtoII09YG/uCNx1UnaUJynOkjelc
PbSSOHyVlytBGgNiYvDcAvSKUcTzo17KwzxjdhPFfav1rVDG6G+67UFgVHfhw/XvdHkWAEyT6UkA
zw9CVsbULEaqFg4hkIbxtrbWWQSs55+vBvO8FoDWcORgx2Yinq6Ecgl4IQPXLOVdbUCuXSof8ods
qjmGFtZyaogN9tNwLqBGjLUoo9/XGLA5kPTu+nYtTNgj4f29GBZYJAAWi4IuFqOTQ9zqkp0mvdul
8wajokl4XwSZl0egzhDGXTF9XDfOWx/zbJQWpsE1gqy/yX9q4pcebEfk2tdtLET9WCBVboRHwjVi
Swtm0Ka5BKVmNOl6V4H2K3EbASz1ZI3hiu+8IG5xSSfWmCXpYZW2oQE2pBDS2QoUwGR9tLPs9fqi
Lm8srVKgaAqsPwJjtvceywMoczvotxv9YHfms2zw2tNL68C2Id7DAyhfdPfNWtBi8P4LbrPtPAW1
WCdHZXQj3VM27O5Jtiti8xP4pXWBLABMq8As05bMuZ9AMRjtVwGsKVnT2sKs2HL/8/rOLaCSj9PQ
VGQCgRjoYM5NqHIxdUoGbrrgEKzASyCBZMzRJJQJQBGNcqw1ozTRHyJ3jlEJDl8jrrjGwtZijTqq
TEDSIvRk3v0+nmIhz0rT1WpovWuPuvojmv/YpWNynSpgUtojkFoyNqRBytWEHnoQx+rrTNATNym6
bH19MxewgOdmmBfKqAJRzU2YoSCGUrJRWbqpd/lav0X9fmeEXCjgQteHWkRYgR4MDibre8VMljOZ
UlXV7uiK7xWGJvp15R65Oh2UWnd8+OGyTQpbklHlscCxcH5kAm0oDKnBBPDgSK9Q9ZyfBAxsCI6O
XvUR+ByYduQrHM+8cBcAe/llleWQ7pSpF0SrghaPCu33YhdXvKSEHoLz+AJ7CbgLLSODkYutncsZ
IFitQhlCC53YRdz/yLpMRBjav5JavK/CljfJufTanJlkDgw002dzAh0xDoz1Cpq2FUZi6QgwlVpr
Qo7rX7pop+tjvpuYSTJSV3gT4Ie81qjdMADSLfzz5OdsG9nyhCGR3sgMbOMs7UNQOwWf4p+rGFJH
D6SeDA4TEeNdjNdq68bIZAsBlBgOTlnrNiFgpACL559faBUhjYYaKkrGwG2eH3XkVmEeJRltp0i+
3NhSa/dAE9OJ1LLEOFIIUrrrJhc+0plFeg1OsiCxNMRu1EdwJQqDracxZrveUn4UwDND//zETJPH
uRr0FSXGml8lf/xKqQQx8aUHOnSEmdvKS1cjj0lgIRmyzlZHA+MTs6h5Tooxpparv0H4DuhlCJGC
AhUO01Y/59nrHqHzimfcvb6pXLuM/+8w+yJGyWy5QI+CIr4xMHxDXOlBtwcXMg9DBMZ46Ab8eX6J
5QJMDBQd2FMuErEqKjB0j3oEPqblSbHgCpV6Exf59+vLW/yYv82w1RRCqiqUGvBrhvMtaR+1/l0Y
7q+bWNxBuCoFvH609s0iAjW1RStGmOhNiGZnjlwy7wNX3ozO7LWzrRLbGjZ/A2ejU1u/zLKwwGFO
mxJjN6GX95iPak1bAkxJIcLq+vKWwqAzO4xDsYYqnZUS7GF5BHE71dHWxeAZN+Jm3EXPxrO2El0M
KLXPzTrB8dmJH9G3679g6RueLpQJlFWAOjvIGISeANxXFn0JOYBmWsO7CHQdzBtHIe6QV6ZsHhfs
pOoQDpVuYJ09bv3wEG4NJ9uPXv8QAUR3fUULQyj02/22xVx2uVQlrZZhi3L+iY7k1rfhtgEA5gFA
0vm+2BtAwkix28p+4PBGZZfyHMBSKCsKtPw0sGuduxqrG5MJMjMh8DC9qwGMbG50dIWPPWjfeuKs
dSF2oNSGlAIPsB9ERefW5hCDaHPbUOAGzo3mYdgNAXQ+IBKDerUNr3ZXbxM38ApezLnwRc8sq+eW
R80QIFAV4Iv62U19V9ybG1D+uXoPf8bDzi4c0jNbzKsxNrNeZIaFMaI+9MMcYpdoqJhGx3l26cFg
DumZGebgpHkOIKRoIMtuBU+M36I2dIzpqSo5d27JqZ0Zol/15DkKw2ZMBHQIPGudb+bMV39Q3Hjg
dxZiMBBkE1ufXS7ohl7li+UhD6EnhTZIGauSJleN0OGsABvWgw48uFORaunFkQ4crAqc3VxepYGo
9sgUiTLk+SqRYM3SKEAaudu2hV3T5BUkdLEDptHJCQM7XVc5kPHBO+dOLH7GE7vMyQQNskLCGeus
XQ2AG4hHfddeKfuL4GmNrU2eKLuKI9rJI+/dXVwyMIxowAG/ADAXE1dL5WwNvdZAqpM44lZ1xghc
icC/gHYd/1Jx+nu+v6PhM/tZ0fDWJXS+6cdlLgdg5VPZ9xY5tm0pYYWyajb8mGIpyQTC9Lcd5nbQ
eDTDvDxgUq5hz/vetMGWou8pMkNzJMB7VrzC61LGd2aSObEDilJRlMEkcAT5nr6P5aMe2xbVfHma
bzCh5Zcr7kwWd6XMV+yHkeAKmQRwVDox3eCuhF6GjgCdNvrbU3Oys0yCJERtNAAQA44gvyWemtqo
h7h4q8rM1j9Br2qDBS9f8Upky4cVdVMN0yMoUrA5fBJYeVti2swbtsc5Rq/C+AP5AEYDMJTsEeNu
PJAGvXkXRxUys6ASVQAyZHEhAzGHaSTQq4tqMFrXsV0JnMnoS7kkE60pE9Uy5NMYqGMrLj1pi6CV
DXKEoxJH2pHX6ib3CYrEdr8DfL84qLkDWJwv27KAadTaBydO/9z0CAb+whGd/hbmHIWdrFSylUeY
LRn382d8p+3T28KRMfUfPFYb48XcTbuK8zDTO3GxxycbwBwmayjkPO1r2e2ayG9aDDBaX3WHurJ4
I5q88GPJ1Z6skG0yQdRdk4ZgoDdl8MgXBGpBSLtrbbDYvGavuh3Y0iHxw9m9vrM8s0yMFcZ1rVgl
SLUyaZ1399Mo2rVW2CpP6WcBmH52mlih2iEQdRC6HD1BNGHMFsDY23qNq0n1r/MXejd1zBT8DXPZ
uWHm7Sww0xbOhDrbV8qsr1OeX9OdV72X3WEOCmNkFXembdnv/T467HyNpcflDPEK+KEQPNIahOjB
vWtkduKMoM52xACJCO/JXHy9Tmwyr5ckxzoYnLHQ1BCcgjS2Ej811Y3ZbQgZ7TZ8aoeEc0OWn5UT
m8xLloHXOiegNAV7AvhAUElsHhQkP1BquMUUgAss+WBnFaCyPITV4g4Dmg8qHZRM0ahkLqeQkLYx
0LSCd4qfxk20rdef9AEF574DEgyOA1rKLtGAQ8EKmQFq3KwzROe+Litqjg5Mmaod7cQX+V3RNtWP
cDWCu6He5g3ShDZZjY1NJ4M/CKeutODykUWDVBGJCFh32aCzH6qxSzvcICM13ML4CgCfue4Mlj4n
uCiBe8awj0iFbs7jzEkTBE2qNLycqH6HugsaN7zV2hslW5+fp2/qt9SxeKgBegEZN3tmlAlNxLzL
ZikNqOerXuLvDV6a5BC/VPvqqXXKg8groi7llTCIXid6qcigL46OWVohUWGQQDoRn7NbjbiYSumM
Ho0OCo+zq/RxulzgL3tscUcDDhcC3thVDUTjkxftxsfuoHwbVrTknmyk1A4+e2h3O+Vq5LIo84wz
Dn5uTHA4WDDeYjS6e6eMMU8hUjI7e55X0cZCWaQg9gT2smfepVk8Tmhq4NLgjoJOnwFONGFX1apc
Rl7wTO5mN4H6bG+X6Gmg5jS46n58i3xerrQwq2bpp0aZBRet3s+pAaPife8KKMkbH8mP7iH1w8QO
D6XXew0k5iG7Joc2+dEBYJ48cgsnS2f69EcwtSBxTjDWHBYRijT6lvIERWjqqLf5Te7VDl/6dqlQ
c7Zo+ntO0mCSKmLf1XWEAfh6b26hb7kOn40dRvUscOHpLrglZF/Bo0cLNdwCxuJq0XM3wfwFD8Ui
DEtB7ZouCCNv/EzeKRFqKjnGgbxjbMmO782QG/0ueX8qovzLIj31J+uVVIK6lQGLk+qTJ9GT7HFd
xw40QyWNZuJ+4it/Lo4LGBAwlACVSCgUySwQI2gygDMHGEXXzNeRWABw3oLbjE7ZVB+8pOLYt2Xd
hgbiHsygHQFizAsXSA1IoWfcXGHd/JR81bESVLyRtDVvlPcvteMbCfJEzrQB+fG6Bjqbd4wXIgos
+NcvYEu3ZT5E2SRSz2x8g+aIHbZb+U5GX6EDNlu4Fbp7jqdceuJODTJ3d0DzV+w6LLn30Vzwcqx2
JTi0n5H5yaOZ2UjNV/9Lm8xV7VppqIIANsVt9yK53Uq/i9ARpUU/ByRuB34wQQOxiw971Cg1oFgA
Ddbzw9sZBPz5ArZVET/n9m7SN5nJE7xfirfBKU2FUP8xwjzlrQWMLxTuI0/pQJY278Pa1j56dLLH
LWXSiUDZCCRAzp2tuXT6VH8VGaMIcAp62myXdzaaQMghPEFDQi/Yxsh9PzvopFIyvNGTMHDjTNw2
zeVyqVUgUVGrRrVIY9lfTKB66m6I6d2sw5VqguMPzFqx3+OGdsZa7ZwI0AQ7aKGfxRMNuPRGjHHm
pg5SMZRte1wy4DiQjCllz3Sp3JTmaJ2LBIN3My+O0LlF9mXVezWD+CH8PbSJ3Kq/DVHlrHsOWOuy
rAErOEASmqcYicbI1PlBLbJ20A0DWXdr2d2L6k2FQ5GPAAjqdo0JvxLT3n9c2LBkoLIxhwrxUqgW
sGwgZdRCm0bBkHRKlHxfBJN1N0Wiwbn1F6k9gFNHzSbwEAAqcFz5yfsxmcKQJQinvSEpvvI+Bk1k
6aeF8ZS10TbKCk6Wffm5UCc2qAgDyihg3mE2cuh6pcVtxDiq9qq195GZ2EPOcZ4XmTwmFU5tMBe+
brSCTDkQVJEaPKSDFdutbn7TMgOEb/Ljdad54acZW0zIPiUtpqBiyFcbwbuafVggd7puYOFKYTWg
WJQMlNVoW+b86MVl30DkBIOI5mH2mxva64XC1db8DJ3YQ/PZu25v8QOdmGPiiRbjCXOawtxY9Y4S
PVUGtg8+8rqVhVN3tijGT+RqOkJeEcNcWivZiVnYmi8a7xhlHaKZY+oyDMYnQm4M1DLqvgCQMk9p
2snlHOaYkVMhnyjehO/ym/Q54Umdv9W7dBe/RAdlBa6uF20b2CWEYf/iIgOShrFkkKkrFKt4/gUF
sbI6iGlB4hxj9DZR4n1ojByWvMtzCDJrKIJggB3PDeh0zm1UwtwmVolzWJRoR0hPEZcohQ1t8fcC
IQ0XCPYXYJZZssag6019zjHOrdmDJ74XI6gUwlWyUSNgpDXNRVTCOYoXRx8mTRVQQXQ+0MfFDDmz
qLCNitg0AzdGGEJJ/+zq2fDMR8lpNi1qG1yD7OGnWj5QQlWBZpaQFLOERMEgkUqLDcGdbxXIJVoF
IszYN27mVfszvZFewM+Sc8mWLuacqVULDguYPqCbL85HUCvj3NRjCNb43rVQqI9bUIpEaEiUdv2g
Pk4uZIMh7SDzrsbxcTyNvxjLbD6eGmKYztYUekMbetIQ2kGBmk41ODGknFolc3BQdyQUHrKa4zdZ
H320DPYblSp9ovrAJMTF3GZFEMBy1qtuj2Q/aSq7GUaQdvMYLJY+KoC0Cj2zGP1ghUVqIazEWRGR
6hc/s0pZBSOmsGbDv+7RFhf024rFLAiUWXKUWrDSps+YMdwhnLAtcx82vBxz0RBcmUU7cxToen4p
UAmcDMDfQq+ZZWcQQtuacldoP+I+3VxfEutTjt/oxBL9JSehQVpWaLb2sKRV1rYkgTfWNaeSd5Gu
A55oQb4Dwn+Avhlo4ZzbKPRsbs0BUJESAimpXe9lR9oHKzDxOcJDAtls4X5o1iG0pf9FQfzCpYGw
DtuIsTyMHGkSS59lpjEC1nnEMK/uiqnd2KlrGADF4SvOXv0A/qdV9u36nl4cRnBNwSCCUQsjJQBC
n6/XrKtmbIci8fTqpo9u62qXxpx21aXbhA2MR9BgFV8PQGjWRto36KEkyB1B5Ks6YoKF0cKe9lah
6iSCZIrrOWlueOZJqE30x3XErOg6stDrYgZhdqhN/4j5hWvi1GAW37SgiSA7Ff/DOZqXPpOxR3/P
ydmc005NiDpjwKqw+9AN7mVnfmoQGwlYLjpziVMbLqhhVzpqW6vr3/CiHwhVFHCFISDDi64juGDu
ejeXQdvlAsag4tJpq8IulE0u10CbC24+q5tR022j3Opgsm9J9Yx+qD9LJSJqskP06ym96Pdxt9Ej
xTGsmwiKstNc29AgimWRRvsc13Rxj+nPRbkG3QmwaIBz7HyvRDWZTJISVHTDhzEcbCO6u74hFwYw
R0eHmDBCio7vRRoP4yUGHsfIF6WtrBsuEl/nuoWLa2Ni7t8EYhquQsEbzUSleaz1ZTkYoisYD2X/
sy5q1wx5qdDlxTlaASubqiLfgzc63ygSqErRBpYIXGC96TzKa14c0m8qTvG0KZ9NDpXe5aIAl6SI
X4zGY1DVYsIbUdCiVB0zYMmSQF/XZjTeFnEc2mYc8Nha2XgbcrzYOoQ0cD1YHytH1eQRwVwCkZGB
B7iZettIm8FQQMPRCaUdkypZTxXnmlycCtikFJ0aNF0lVM/Yb9aIUT83lewWE9pRyM6noeI8HzwT
TGTdlY1BSAkTVTNXoCmH302dhscLJbPvBHBVEJlCAI8QApkl2wwSlKQQFWgTgvTN+qxeIEp+H7vR
qv7SdhQZ171+N23o0z6kNcq8kS/4lssrzl3UQNnfQL/wicPLqsnshaCiv6GzKaWZ7BCowkfr5oD5
5swLPcNTO7CEzrodNi7Iabh5zEUmdfwNOkrN4F61wAnAbDeY78wEAF0QqN/2st1iSqN4wBiUuM3g
76BKmaDR2dRukTtgi/ZoMwVUsyo0yDje/xjjnL42zA9ho0ek3Fre5PghooLy9rCOSOIaUeDora9F
oq3rpp0KL+H01omG0w+pXw2RB35710xlTwW4eDTITa/k7pQ+zNWNIkCmoZ32WWP5lv44RBonB72o
H7E/mHHBREmDJlbL486BXswlDuA/2whiZVEPNqzSETa8wtjFPAZrk3ki0zKI85puUjVRdwZonuWU
BiqPlR/5vDdxeYWUztIE6gf1CuZ8WmE2YywJd0S5JU/mZLd3xjfgONfhvnPBQTM3oJr8UwgniIuQ
PdA5ZJTIMPrF7KrWphGSljz09XwXEYx2JYlTdMH6+tvDOpmjFajLIjFDqxm6oec3D6oPRV3MsDL0
mSM0Cq5X7143cbl7ICUyoetApzVRX2Qxflk3DpkMJiRfs8Mbcmf41QrSvbZxL/tUL4zSSV63yL49
6EGeGWQWJWJ6ZiinDOyt9ecwHhIBIh3l+3Ubl9fUpMPUWBZcBSpXOnMmgjxSoqk9ChcNnoW5whsw
sL8Jt8VD9kK5Y5H9HZSHHt1mnBDQy6s+BEs+SjAmcgHcdD1nHuP8p7CDPEUZt0Qvi9DvfXMrrSln
LW2N8dz05VnBihEZ4q0AcuBikLxWgiiHzHTsq4LUJ+4M8sTUJmNpDB5nbzmWVCZWgVYHsBnIXfx4
D635TbCaNxSMmm2bHy2xMVwwrnW39yYqVh5DnMTDv7mpD7kDkq/rP+XyKCkY/EaaAZYrZHHHqOrk
ZYqRh2ZkxlFqg9sMo17VUzXxkBEcG8eX6cRGr7atBIXA0C/L+xxUgjEmfLrv4AJIf2qaTUEZ/4pz
6uLhx1OHsuERV4jI82JpvSLPUVDHfvgeQ1YaDEYU42xuwj1lHhf/xQG6SGw0xiT97icrVUyBYC68
iX3xXqxRaVOdZhXqyCOgIkCbnWgdpXTAB1rmofunc4mscfoZToznvVyWxVDFvjCozVrWk9TVhyr/
c293tq3slGyuhIMyFVXoq4cUJxf01RhFw4TBt8q1oFqk/DAEW324fkrZsgmzNNbD1v0gx3Fbhn4w
PKvhI5APk/EZ81SFF8/p7wPDks4qSl8Zc4lbOeo/xF60M3JXZVwNGBo5nzszDQEpJMdRTkaawuYp
UYmsNCBF5o9+UzkpFUSZvb5AdzNb/6O1Nc03Y+ZKXvCN70ov0iQgYM/MM0e0UfqMjNS89RhJh+md
UC0Wt/Va5Ul0/809vPx2QGLR0jPKwBZ8K/OOgEeAEAPq6j5eT18ayT4L8i1mZbatrHGOyQW8DVAv
zG1DYQm8pRAlZ1vSsaJHBbh1Ba/6WcLRJF6Gjq2EStQdvX0pdK2kn/mD9N48kjcVgGNOrn65VJg/
gsDAbwXgBrPUJtcKZagnwUNk4yVd64fNVtaAPQtHXk+TVinOTxFCeeS5+JqAcmCU8fyyq4AGqcRK
qawgzSMoblDDo0j+nH0ce4qYBrqrmFEC0zpb9JJGPdOnOYj8eZQ+K7nw5Oi+KrQDCrMY29DdLOzc
EBLcmvY4B7PTTBPniaJLOV+qhVIpxbgZuBrQ7j1f6iBoSo0/xvMRvtcAioj9d6R6oD1I7LLl7Oul
Czi3Rb/wiQ8lkz5lTQRbJsATQzzbSvUwBy0nfltaEXgiUDqFH1DRHT63MkR5mVajEfptdd8GGGCa
ITk7glJLfhWihHMoF5aEqiUYBwzaioTFc2ONOFh9U3WYqB0nuT5oRR8/qPooag4IPrS/CIbxLUAE
gBomCH/QAz83Z5KMSMSEE6VpLt4/e0C33Y2cYjPtKbgnPWh/WMACBJJW9BCq4u4DqcEEU0FdGEZC
ROJjlH6dmR9BWHFS1oUI/9wE4zTlMohEuYMJytmX3KjeuFbhM6WVBfEEMKJx33KuRebQa0E/kbaF
Rd1wyg30GlAbnVeDnxzCjQgJkfieF/0uvAzni2TOPpjcxUjoYVK+N1fAhQG3HyFiye5CAIj+RQFf
xklg7jW+G7qe4JY0KCTq/KTMqTbMcTITP93QkRrtg0B3/MhicleueIyuC1cO3VuI4wH3jIKnydSz
+lZuQuBuiF8YsRNbW0OZwQwsYmT/K1e/XY9WLvoi9ESq0HfECwClQ0jVn68M0J5CzDR6Im39XsSY
rumEa+Twm3LXAD4kv5aVY2xFF8SJ/6nz/J/P8f+GP4q7fzaw+e//wj9/FuVURyEQ4uf/+N+H6LMu
muJn+1/0//brP2P+q9vyR/7Y1j/+h70vWY4cx7b8lbLcM5sE50UuHkmf5K4xpAhFbGBShIIEQBAD
CXD4+nc8X5ZlZXW9tq7etXVv0ixSg7uc5L0X557hY7p90//8nX/5Qfz+P16/eZve/vKP3TCxaX10
H3Z9+hhdP/3+Inin1+/83/3i3z5+/y3Pq/747Ze3H5INMO+fLPs+/fLHl04/fvsFqkHM81ei1v/4
xxf54zvu3iR++D/k26aGt/Ff/9zH2zj99kuQlb+imf3uJAmomADD/eVv88fvX8oTfAmOWDmJrx4t
0fVUPCg7db/9Ev4Kig3MF663UHjFsa9UgFG569eC5NfrKvQad4Wih1mnIL/8/T3+5ZL9eQn/Bj74
g2LDNP72C4wT//JsYITAC2Q4slyPZFf7tH+6g0YBx0lJmWhCO5N7Jj3r8hvexQzmcN4zozdTCe0n
WQG/z2Xt5n5ZKs3Su6306luXluyHIIGv4iVWr20UeVZLWDjKOspZ+yRLkZHaFYX+rIoJoN+qldjL
LZ/2NBjtw4bd25n6CKcVLEaLXTdacedVuKEp0lY/ShesjwJyzku4SQVFkaD5rYdN5hliERZUa7Rh
uhXxhKyjKZef4nbBrhN0QQi9SjgPkK5I2YFSsh2h8ggvOkrFAeFQzl2WOQrvlLbJXRHL5E23FDKF
NCD8Ux+s2TPhTD8qB7v4g1UxTnUmls1mCsN2WbqS93Gg0K+2fhFPU7cVBxw+CZDCbMvfqRjagwyQ
HldFsBE80NJDiWqL0tQRo+l3zvkCDY0Z4p1xW3axZW4eC76MFrHQgTzxMVviqvDw+9dIUnwL+nhE
DnCq3Av66wALuN6dE7OZhwgJCBjnFcbRytIVGhli/QOwqPWnSEfPqjwcghtAENF5THMxI2FFsrMu
omWnZYRV7XR9kZjHFCZIEuHctQ6C+Jg5V34xyzp/jmw7vA0uhmMEbqR05+Y1WXeILg3XmvG0P4QL
5k4kean8EAgyX9bcIL6lD8ef+KuEgB7cRs9gH88rPquAfc2Eo9836dVhmrboZvAb8iiVKp4UH5yr
whheEVWWWKhjuBcOkx+eEyzkObzj8beDWZu7R25Vtke5Z6/9IryuknnT5/BaBzfMde9et+x2XWDV
VxEri8c4XpJnGrTkOHRuPZXSYoccCam/edeJ4xzytqy6bWavTsTLTbENXFTWjy5vitF35U5uZr2j
rbKPUKFCf9Xl9rGQmT30IvdwcaJOw4Z1kbBCtbhPDrbMBnmUyi87EDvtpzCz3Wc66vzSFmxuLMSs
WELqvjuVW8b3OjDhcuGYq35G0ci/wmi3a9o8hjwox1U6pcLmfcVWl94MJIU0c1p680CTnF66NOWH
Ug3FbRoYfQqWqXszLTLwsJ1W7T1gpu0kwmF8gC2nfI1D6Z4mfLq3clPdj3FNWU1Aev1m9apfnFj5
YXJIV6RB/z71XO+z0hVN1s9pxXw77/uUIKfHrdNpK8vh0vJsIpWCzdQdW1Qx15kroqZjGwiPC1lf
N0v5JyULdhbjuhwlPpv7IlTrs9iy9XkeOvgZge1S4F6PgH2DJdmF0R6ZhJFsUj2XWc0ya+9nC75J
FQ7JlNZzG5eqTgX1WBlwT7CmLEL/aMpQAN6RKsz3jiqbvTHnE+gqkaV3nDpJv64bWJG1JUvHIdYL
4vVQhsYisnIeUmQwzK3kNYWgcMd73t2TbRWfMXjCDJ6Fw3o/2ZXafRos23EN+uUBW05/4+cyvUe9
68uXmLfwyRHzRMK6S4jgNyEWIDczeipu1CTYvsTblvhqzKb2TOjYP0aEJZdtuL6FuWQzTjW8mx5H
Z5KiCnQ8BxWJtX8ryh70Ip1NXjdBwNtvQS99VKnN+50OfZZUGoodUZFxnL4mG1KfawlTdEjLaIvB
u5SD/fAdNmp8ZCFI/xNnbYN6troG5/f+JcNklFbaufl50kPxic0FG3e8zeLHPIgVAiOCUFW9juKX
Kd7Wk6Ji+6GKrP8YhYYrFUlNf+9RmU3VL4gDQgHz22e6XOllodaWnlRe9E+9YfHXlQ6osGjH7j0y
mxT1BuXxi4zT6FsPO+xDFy96qIXu/YvwaXZcksUejQzyZuijFMaRQfc2Cjc2iZjiU6jy8cEPrr/F
cQ62BYbRoYmRSs+qMmcBjmzlNi4VOm38edVJeMAd0n8taUthdZ9YAYcKuxR4E4VlX+YwRxmZmASK
NalC4xBf5hQWAVk5f6azGXfKhfIGKz7UFNqWOBwqnWyvNuUwAguK4RNE+fwDkcLRQYV+uS3NlH4N
hwg8tECB49P1Cu4mPeHrT8hWBQwBgxjzdazzV0ZSekyKMaqxdSfIIKFqrtMlwcEzdLKr5nwwO9RD
da+mACpFNaDpwQ4slS95qAYgKRt3t3O2kS8uKgCR8bi/z3Pc4X6QOCd7atYq76LiODFfniXL5J5J
Tj7DC2I7dCHGo8q0W3DpA1XgGZy77yXHbdvROKnoGk6uykSSHblFkC+gv2gn0i18i7ROaB20sv3i
aa9kRQQLj1s6T8gYMLpFiF6Ygcxu4Bb/3PLUZBUMuGaAI7NcG+VSPKObSBvPmDlg3AtPhC/yxghv
z1k6oCi40MEaYhyDsx/CoBFrlJxhVjni5l6L/oG1wZA242qVq9y6bqIOC+2/0AG1OOG9hb5FxMe2
DIr7Foj09X/SSFZLzKN90U1ZDfavP83Wd20lBOGuLtYVdwxqmj+qeJrbBjf04KsNT+XLGNnhocfr
7ofWTVOzGil8BVoSeRxTKW9IxOXNYHt9N/Rt+zEM0/ZaFq05rH6M3q0DxSaOe3noUssfeL6uT6BJ
5TE4IbE6Op4MSPUtl/6kisJ8C+MpfydOqUbj9gfUWUiNjhSUpT4UmCue087HjyNmmX03e/ogfGwa
mVN3G/atfuhlWp6JvbKMu5IsX4ClXJ/UaHhyPRtu0pGz18JO5SkJqPocEInqs6Uirczsou9h54Lb
xTA/HpZ4yd/zZaVvGfXbDcMiATyZJN5ux3AJH4JkSU4to3iUlyXMfk6AkG7LkYb3fA7sfSh4f4L5
ZtBVjF1paCgW4c7MI9jcmCijU0LL9tvgMjlXxBT2NePz6uE4AHSrtoGCiwVG8FPbSjxADDPY94XP
9gTwBkbCqBUPeh7KwwjmTROUbY4BI0ihE+y3+ViyMRmqWYZLrfIphz8vn1FSJSvbZ5BU3FvZ2eVS
zs7ui7boGtNjB4WHRAGw5+s8XeYuo9WSsvKGxmY4ORvnleoMf2/Xrbsb10TtrL36ePVqwWZBj/P9
WkwK1HsrXR2PsYx3w1rKsOpMQVEtUudPrBxAEV3lugsoLM9qn0/tYcAbvmHLGn2TsIQkTURNRGHX
lc9b1ak8ec4xruxgn8uKag4W91ZEAoZMPOtIPSRBu7ORdAcjt1lXtPPsoKIRKRdt1w11RnO2y5cu
6XfRmGBr3VvwtEcXspNkefeJiGTc5wN0BdUY4n7QtOt1VbAcdRixhLFt5nSLMM5M+lgUY1vsZqcB
6HZjd9OWk7wDLdfGzcrD9NAPHKw4I8vsWynLEcvzCSv3zMMDAhWK5A/Xxe8x7Wky1YrQbUQ5CPWp
wH/fCzfw+xUKjae+8/Y2DP10n/YJR5nkMbmDdbr+Ga0QflV9OW/3U+4JzO4j2te+TcwL5VN6Ltqg
g7s0pfEu15loa2Pz7IMa7vHMy6H9bomclp0DuuPrFtj0USmopYAYE9CdyuW5FJ19FUSXe+bi4L2c
uNotCZ6iHZwd/OeMpfR5LDaVVUsvky/hlLdnmqzt1xWpFvUA6dndTHRhqnJ0/D1U03rPucRAMOKo
d3BRvn0bCJIFqnQOC45rSyIsvG0YP3Ade9UdRoT/zq7ORuQiupNxy/pSEhOt1YDAj+/Or+sJWCyD
ZbxAhDol63yvW9/3tQuz4LsdQB1oNmbgVp64XrXVRvpUVkXSt0tlWwuiBZXB+OqMGnUDSxfDD0k5
p8h4DMtx25mgKP2Osyka68QYM90yMqjvxDvzX0Dh/0cO/kAOrrv//wVyYN/cd+zI/wuK+BNvuP7U
n7jBNT0SG6I8Bg7++6n877gB+RXLnBJqMUw1sAX/EzbIf4XK8upXjyjU64nu6sbzB2qQ/RpiisZq
nRRJUmArE/87oAEEcX8BDdIU65XsKu6/BrbAY/ufqaMevSRcZ66aKKESXKJhHorT4IEHwOmJ6B0p
FjFbuGLIUZ5G2ZNLR+z8zEJbhpXPEePboGjJtVJFB0433WKED9nYfZ3Mau+8mSLYJGb9ccTx/FGW
CpJRFcAYIkSKcwzI4OgDNOpFFO0lCFb3gg3GimwKSr+Dizmek7wF3lYuYP+tMWuiLMhxsHdSVZwW
8y4GCJBVZRCmP3QajHUaU91XbkznE/KfykPnw8ngvOHX19Fb/obyyS7xONrH0gw5ptYheSfDJs9T
PCyiCrhGjAPrRfIg0UrPA++3g/GT+2HiNrrLAK9ekmwwzZBG0+1EevF9YNv4sARINq5aEJvvlexB
QMpLcwiSrXuUkvUnuEZm+5VgzVrni01glTWsyT3AfHmvN4vAsSx/AB79CkHEPJ94r+yDISP+kHZx
4b5Vs9+qzM+6hHkG+QFP2+c2DsYzgkXwkMdc1BBYiZvZTnanZiR6gMPPyJVfv1yb7RocwsKKr/Aj
je8XY6Ol6nMWfvFCD99g2Y2TcC7sRc8eQEDgnLmMkSB7PeFDVUU+fZEU51FM5bbN22pRieQVmbOW
Q1ndT/w4IJkyhrpwxjUqcpUdHAvIXQyI4tUsEdinwxa453I1vK8WFFAOphYaTDVM/XhSZANDWbY0
2k2sD24KodAZOjEdier8KbUi3qvIw1Riw1yHXC2+Bk0XOXw44FKWX1i44OIRlzxOUiisz6MxZi9y
IctHxPsgqG0yy2nvNU3jXZjPltS6M8ENbmL7EAC0G2v0CpMeJIfHcxVGvbkD2BHeq7UDkKCS/lun
FnkyXrW7lq7ZDeIbaWMAGt8lTtuabipsyhTZs1Pk4yoVIWJABz8dytLE+9CQHlzfjoGNMc3d44aB
6BIBM7nlsKVq8pYku56vxW25lOnHYgOMA0POEa9nuviBkqk4iNjGRweBwQ6TJdm3be+BehUS+Eg7
7KZMeniCZu7AltAIjNOr2efYFx823m23aimWDKkyFtr/qITpAa4HJuYug+csH4dGkHh6FKA8NGB5
s6c1SfIbH2SYqvOEv6UEdvIVc3y+K9Wc1UFX6BDUecnwdCf6UwcIC7ZWZDQHKTK3x8jsj4ButssY
yvGp2ML2ROKcHorFgXdEUhyBnC/H/Vp2+ns2i3wfDAM59OWAjBZ4/SfI3EvCcdemYvoMHZC9i/Xi
DgQmfQfII9Z9HK3tfmSbuoEGwpzL2BJT4WYSJ4+rfzE8gA1AMCocnboYbp/FqFnlgm04eCXCoNID
Pv+4Z3g1TtomXMRw02qz7OU4xk8RFdGDMtn4kU42PLVx1x1IFw7vuRP2Uz8w1ag+nx6xcUw/McRi
v+EzTG6oYUVXry5nKE002yM9Ud5P6eC+XN0/6xLd/FGIMNylm054pXwZPQ+alft+XtxFEo0LOnTB
e9B1LaoPQW3EE1FEx9EAnhknJ15jnntepZEh7LCtAdQEbM6DP7yP/61m/n8nwH9d6v/3bfroWP+v
ujR+6I8uDQgfupQMLsnYihP4MgM7/3uXzn5FLjKo1GWCbGHoHdBB/0D3419/78GgqWMlkGI98Geb
jn6FvgTfWxYgEMLtDouzfwPbxy/8pzYNmR/aNMFCFmUastBrG/+HHXOA2RDlMcZhlW1bDfiyP0Zg
Lpy7PqJ11GY/7UQ+dYHMat+RrzNLvk59mt2ZgdkHPqvudYAv0+uM6PPbMeqAiSzFfDbp1uLW25Dn
ifsvrDEprHuzDiNa5PCzGAm8lNHy0M8H+VnjKWvygoX3ecf4zgxaPPYM56Jr81Y7eI23d3SLks9q
c8P7VeKzHxwOomEGkWKVwdOwCQoNVlMi8MTVXGfsDraO/vvcj2PDUYRexjQ1d9tWdlU8DPbuqrAU
FYyHi/1UTrRxkY6TXc4LmKmsBM6BCY5i9da28wmJl+6gty5+nswij4PC1GC3XmMLWaoeaUkCSw/I
vb+GhiU7OBCCSLaCQ7wDXW/ck4FFp3XNO6zt++Bix3lqRrSkt7BFjgpONcGtyQKEjibc7JdYw4V5
0K5JxtAceJTi8KuBhuZKHRVRrh6K6ZOYtjsWL9+dnZ46zftPgMWCE8I5ug+DHINjicCtHYdxyVkr
+N/AyHM5zlmC0PTNJLcxuM6faK7vxzXe7oKrkbZvc9qkAeI1FsSs7LHSLj+HWPAcFgpMtVp7ip15
vurifYa9+Otmpu5+zABn7UEcAOYKgKJ9yjcXfQGJMN31i8weXTCHt2U6mFvnbNbVkwrG/Vim9NJ2
0IfTiU77gOVonPFgcYVVUqsS3ZTkDFTO3qzH1MTjPea09SB1XNSDhsilX3J1RIkqdhMh/Ihjn6xs
n7L7iLFwv7WBeuxMVLz6bIQGonOvEhDfbuMAxeJwq5N8Se5XjVVJ630t4Lf9OALlbVTR26ViHV7L
URLtSKlCKBedasIEUyWGJnsqCjFhT5PRRmbcHBGQBJIZTbS+VUL0EBybotIcXLsa4CzaTF9iIpqj
ZFdYqx89jqV3v38GNhrsZUFU+SkhyXyzKvzliyl1gzMpfyzXIrvMEZiBZWYvTCA7LuQYe4tp2y54
MgG1warqwg0WJXaM4yqQE7lp0zECJXZbjm6Yf7ZbPgNJTAaAQHMPLHyF24aOVCOy4jW2HUwptxim
UIDmdpMDjmsge6jDJeWntIte0zh7xvj2KJmXe6zo4FEw4Lg/r2HWzCsHfB9Nn3jA3zCA34yduMud
Dd/DFO06XVKACYhF5+EPCdz3MJvuOLaS1aU2z8oMUDbQdDtHkQY6LzEgbQXbt1jI8GR8dFx+lc4B
ilwgIE1K7hve5l09Wp0fnMt8bZdJYAnQ7wHLWKDb0bbfOnMBoB7uQMkF5pr5JxkhfG7K1q+ItXiM
RXvpwq2sExavVULpvQ3dwXXFZclTXDA8l3D+x+05kriGYmMFBjVEO0ZmJOTxFPHW6jxL84lkLqqL
BMUpQZ5KpZT86truvACQRtPtwwaFRzWp1O809N1ZD85UiPS46UdyU1LxWvjhNl3pa7CG38oEGyxd
jKKSWND1WYbCgxVZhpNEJecRCMcEz4TxFAWBQGFiap8W3Stfsmd8y0HGhd9hXUYajMZL5YkaXnjW
ptdJzFRdSlvU8QLYvzS3rJAfHheimlt41g/kNt7U+4B0IBStQ0+hN1PC3uSyvcg2OGHnkt6GluWV
1iNEBDOHlDdZQVPv+H0fAw9RiYf+jLoKaCvBBsG0lVGurEVoHXDHGDirNq8ma2/72d9PW/C2RMRV
m9PLUeSibPJscbti1XGNpNCmSxcUE4n5Jgl3GnsezMvkPjAxgEKQPxrobN8t6SE23JCaWgZoRzkD
itii6kAOy2wNyh4epq48BoR+wSH0+7KBR4HRWldhqL6U7WCOnSR8TzINZ6zenVKmTQUg6X3y07gT
Zi52+Wg+bJAvJ2/ZeodGdYoErlAEZOVUTmWEXQMWSKvPoKcucCBLIyiQfEl3thPquEVFXsEw4NbN
8Q87WMSFS/vczu4bLwJ9KOWMpRTLhyofuztR5m/Al/cAQ+8LuDvVs1rWCrVDNZBSASdX7Eyw+6t7
irIEDPB+M/kRuq6TaK+p1T3cp1BIa+LzPcDdBzqLW0wYEKnwFLWAbh8uz7Y6K/oEgUzdgxjb98XR
B9zGJ7smO6JnqAi9/DKmw8+Ope8A+I+zQdeRCYVgfEYiS5RWQbIeYxU3ErtCEbUPtpiSvUmT+6jr
L27Lz9Lj1LzM2/u8yjtD3cPmgZvSMEIIzhqcZMnvyaztWY8Busg8f0q7Bc94cC5ddM6WEehiF9cm
XR+ywQXVYOh+Il2L0hL9SBJ+u3rZ7vtpwx+GGaJ2iK6srmeeQuhLK9UlAKBQyXL5FAusJXKeQCo0
j1gHZjNO3jbsm9iv05GxrjuHCmsPIUACmAlMVlcBrRULX4US2J6O0lctGPiAyMgTaj26gEiXuoD/
dYV9DmuWLFKwWsTiYthAMOw2WLxB0eQqlFwcdtepr4eUMNTh+BYHCIcZBy6U+czxe5PPAiInbHz9
O7gOomJ2Qdpwj37TIkdIhf3SGNG9tySD2rPc+kZylu7yLMFG3gUcJQEOuAeQHFxNkg05wUNsK0Gx
cUgHCX4+G4oG/eM1bNGK5jy5LYh933DKxu+GC5syJKmKlpXnGN14Pw/z2Dg999U8wTsMa5tnGDOz
yocET9OyLTA02XTTYetaE9dHiGSIyX5N/NXuO4v322RmSJ7ky+Tnu5RGoFfnq93pKHihXbAdVptO
+23FajEvbH/A4UvdAl7H0aKEhKzc8qxZqBivopcWuzmgjXAae1l7eNyWuDeREzUispSQ85yokw5F
h4MKQ98nHk1FI2QJVvaAgsgVu2g9lhnkC1fTS99DNLYI+TPgy3zE/PJz3JIAi6/sfuX6p0x68OEY
dAoyAOo/tKgM84axw2EjueAmAEFARg8GNM9K9AkmL6zTaik3xAUVEdwoJmkwBeDQX+OFfmC/YXYy
R4XzQ7rEu5VyVVaRxGPlKA8PFlAE6ANpvqcF9iqiwByIyyaOyjJ6pn0P9ZgWsBmnK92TRMwNjm1x
zXHAqwso5Cu7qK3SxmVNzofiHITC7ILJAM1AIs4N3CTMc3tttbID3IAOPJ8yGauDW7afEkeMHe7F
pKGgph9MlkMDXCp5m4W0P7LEvqE3Rc9jh93xoBeY/nbrRcEPpsazo6psRP8AGPCITQAeucLFcDo1
712b6AajGL3puiDYDXlb3gCVQ7HwFvzpEI4d3ZbcGexxQbDgENUuva95oNa6z8YVYysP0MACh8M9
HBqWIHhRJrrAOPubYvPLauj0uAZm/dZqMdSLxjSdAoionALO1iEnAN4O7yIh7SfQtHQl5PwjDghu
nhLkCPgzmcr38XBEMF0Bmgz9OtA8zw+zU4PZJ5vHaXZN/XlrddfoPIYRRZZTUeVU8wNWLONlmAVG
jHl90pm60zTr7/rRz5dk1uwF0Ca4BJ5+mMA+OJP2OK5gIVxO+YkZIiqvsfJljrD7KeS6weAO8FyD
LbEGxNbY2MDWRHC4I0JZeP1c+pPVffpoodlGqfNfnfTx3QIsymzdh9wQjaz8Bi8GEb0vPMvv0WSw
zzN5gp1jGp8d7hAMRx6ZEXx807F5YwSzyzaUw6cOy//dGuTDTlOwcALwaQ9lZPUnLHyeSDASFCW4
SuyIRIpZvJriK8koKm+KMKUQW+Wq7SMkURSbPJgeDVgbNt3m3RZXQwnf2bFFPy4BvtZDydobcR37
PQb2m1jm4Oj4EjIWXjyNrXmEeK+slmVwrwnPxAkbt6RBBCiGrW6ljW3VmfQKrV527qGPZrsbQQ0B
ALXRi9Qh/5n6TmNQUOMuywf3bLwYjxyC4wPaW/tAJpHug+vOOWJFVss5eJ0TDUlLQq+NS8jPgVEo
QRsUC0FAgC2CSj59KkdAp0MGHJYsGWy9RQtp6RwtxYeeEKEs/DDVrtt6LK1Efwazt2yUivi7KGO/
t/CVOCLixYNSlmP/rtancOHjToN9f5fo8FAIgZrcwYiYW4ztPmOPkLZ+6Qvff+WYjj/39g971/8H
8JQrH/q/x1P+A8xLZRz7F5jK9Qf/jqkAHslxz0AYd8U/QIz8E1PBggMoBiiRkFiFgOhB8/0DUyl+
/T3LD6xiiCGuYgV86Y/VRwqMBsGmMCKGViOCxjD9dzCVf158ADwAaxMgDczdMryRK5vyHxCV8v8w
uh3i979AN8hHvZr8wBsfCxakBP5PCYFTKl2ktCONFqkKLsUqs6Ay6zohEmgu9fciXAl2JhgebxcI
B5s08sWt6xPsQYdiPo6U84+tmPUN8z4FFzPt6AdXoa3FtsCJAlub9PNATYbjqMP5vV280TghJeU3
124WZvWZ34UTnCdmwvJ3m27xSyeK7GVJx+AYFQqQNo6BT2noi93Q9ZAxWLrcdRiLHliwyB50nJC9
2hAQNDh9oX4hfiKwCIulCfc06+xD3Kbq4uc8PqsN9JIK6b0FkF4RoBivc4HgOcAgWEsuDjtuvJXx
2ENWEO7VOhS+osSjyBWt5z+naR2wZEVMLjbqmShPFEM4IuxoviHaqAdIjM6RQs0h1umaL0b6O0vA
lq2TkM1fBhhSIGgyhMlQ7aJWOETheRxQpwwrfCDsCtMNqn9mb7js0+DUUjLOTZ46fjsxzCXcx7Sv
wgm+3juReflV+Wn40lHXPka+C8YKncx+B9tYvCNXFzyWfQq1q6nbeDCsShCwd8oWFR0wfDek18NX
8GH6PbPG3ZHMJzcE5SwxybRUJYvlW7Yu/CFfQGM6wccha4pui3D857o78FGSN87m9Ox0xPQxR7r5
l2nsWFyNQvU/lyHgz16z8Q7izPHSmpTuOqfg9Yudys0cBsNTBp0G4sFBBz4HXMIqFm7Id3Tg5Q/d
BcV5SqbkNpIpDmJTuj6CmMSfsfuPnla/0YcpLYqlmUOpQTeaKfA7qhL6HsWduucQcvy06JNvo2wJ
hhDqoh+FLdFL2bjewryr5XVZTmtfXyVrJ91pbG8Kvo0TxpGSPrX++vnGbYhKvMXBfsHyCtyicMFR
fUykQk/OcSCNptKeVuSSANxqTXvjM1o+Z36iDyDCdT/JHGR3CPLJTLUYwdN6LdTATtqGc1HlytP1
ZPJ2CkEVysd1L1Mbf5AO/hd5aIXYu3wNbjNw7zbMHvF15dXLAqSZWX+0cxF/4RNu9zrhijRwDvtP
7s4rW24sS89T6QmgF7x5FHz4uN68YF3DC4+AdzPSODQxfcGq6iSZqaK6u/Sil6RJkkAgDs7Z+9+/
kd4HZkl+XCrSy5BZkIEHsaIkUaqLviHPa37tWyt6hmGpfyhCPx4EyRqdMmn00DIXxlZRXhPKw1w/
UFJGKuW81LsoGuHrTYO6fmXyot41U6NBCYuj6kw9W7I06uGw9vV0bxnV+oBKx9pISmRItpkr3YGZ
I1bhk1I/AC9RzcWdQLlUTGp3q6ainutuKtcZwmD+RBFnMizU9tAWjRq26sIET6uZXEButbuWCn6N
dDAmMyLqVulLB/YmqdtalPuCSauELsmEcTOsdIH95ApqV4bRxSrYcaL8Nk+izhm0QdzqHe1H1FJu
Cgx0HSVJqYVkkV92aeVpVl9t5nzuIdXoH1Fsvqhds4YEjFMALJcRrLZRNwa8RXp1Q7dliHF2LA8D
1GKBaXHDMDTNx8aR47iGdyPA6susVvP6WbY2PW5PoKcTlY4oxU6VWHlq6xXISz63eg1hr44hrsxS
uDI0vrWq4nNcJfx98ylrbHogYVuI7bhlnxFdZlrAeBPxP7tZV2dHjLtiaw0NdseJsjiDNWjAfSmO
bYK2+EbJNlZpgkQOYCThkzEmFNbLhDtGVGNa17aWLTJBS5zCnK7ER3WmTjTaZ4mh5klZ0ieYbOAE
aemVsVa01OhdDJKWSMDY8PfWj1TN5H1Ois3dmOEpYNexmt6yk8YZL4eePZnVWKy+Qct6cS7pqrgt
RHq3kJW4dopslMwtdCH9VUs7oT/K1dpvqmLKrw1yZ6abifPRaaHUwC/Oo90qmNK9DB89O6+DVo/b
uoiko9J2leWbg5ZudCMewzpuuuO0YuzZp/rkj6YRSaEATbZiyjZbUARTTMTyZKw9xgqSrQ+5shPi
gnI71ozXdhZv5BjkWsvj1c5iRfSXUc6f40aXv5LpwsBU6wW3xZ7Bhi17ownrsk+l8p6Gd90Ja97f
4w8teVNkZjs9lyNHifN0I0BBc6N1MYOL3C/2oreqX6XRfZKtPuRjhNS68gZAKvv4cimIH0zJH3oF
M4KhO6uDlMEUw6I9k4/49Pj5BVMTA5Rf77RPSNRbDt+3sRVeS7LuoG632zUpgDX1y1NbZqdaqi6e
abLorUsLdT5XJSblHG6cQuU2qRYxyKBW2KqQgG8UcJxygqVPmRm9DiMWJJMsAJQIEsY5wrQZkumk
ZwWxaxB5nGnQMs9sdD5CujZWuOClR5ucTr1tcVywlVY6QKsmf7LmexcDygLmG9bOWq6wTzBZ3AlJ
XfGRSppoIgj14rIf1CQ01xGEhv4biUYr80oNQJr2rBZh0rCC+1S4spwflLpXHdZrTotoWJ4u9BCu
VZUdl9PVlqKIVQSIOevC2erXp25qLHuco3vQ/9lW5f5ZaIVTlvc9eO5sOh29oF2JcpCl1QTjoj8O
lQE5NSr9aZ5PkjW8X8Z2UxnR0UjKm2yWPQg0QQzZki2OHbSqoQ0YEuPnXNhIg/xOI7EbO9qqVRfe
JMt8lVJ53WQp1JZWGLftJT9Hi7FHrHnoY3GzJubTPC3eEBcPXSGHUlq4rdxt1GQNqnUiT1OsvMxs
w7W7YLbAa+3A4zssKkcPCt1ynQ9F1kAY1W7ieoVhHT/ERoM3QbG9VNo5ViYamHI50YJWQbbqK+rz
9kue48GhXXnU5plWzTwYhep1df8NdqBTjtVTayY3SgPLUa2EDVioLUjCKVaKT8ZEhCsq+GZ0vjY1
YR6nwJVqBuVFcbNLiaWiTI+sxXsoErfFXPlj1HvrrGxkzAQ4yM6TrN4VqcbuonVYt+f6eaqEIxpZ
Bm3KRp3R7ehJtenrxs3k+a1L1tscMAJKGXQzOsjN0qT71NJ2l9Z4ShWTYLs2B/EDq62HlgZ1jh2L
9xierqGf9DhZ7ChfYLxfCcBdlMtBHzFUHwUVCFmznAXI+XEdafelC3KZujUcteGsypilZeN2QN/a
m3NIqbuzRjwtmmjeZnoBB7/e5WbjqSrGRyC7hHuD0BEuQ0HBm/xUwreygZ9j34pVxgBtshEyNnPt
8talU9Bb04NUQPhQmvcCilIvtntEOB/4lmgs1OI+z1qvXVWvnetT1ionCKX4GnWzO4Kd50K2r2Vy
OcR02BfzFS1vSteYNMEWr+R9VU4iEG/OeViedqmnQTE2p7xlpK/Rrd8ml/bbZYzJcwRDctpRghbM
rtXXpTOb+vvcRe/X5rmJk3uls97w/Gh2LH5ozeK8EZLpIKz6XdYLvsGc1pnXrPYsDXFL2c5baV7y
jSBBkrUnqxLCmBbe0620OWelqtxkQ7+yIOrUiS7XkllfpedVGtQ7YU5FxpAwKbIyt+wLMl27MXHn
jLHadqOqUD5JByicOcuSo1zqMdbHqeXBXbnPC5rqfCgAeBToHM6wxv1TnMa8ud0KG6VoQMj1kcFz
bt1UhfkSm3AzCmlWt4qBkV9sarW99CIAB/yojBNLm6CPjkNNCGVnjjqAhD43YL2G6TeJlE+hZjYT
4NsqHYZ46BRg0SbR2R2E3Fq9REKvUouM8i66u3R1oDXtK+S8x3UaVbsXjdMq8DCpM8l/K7RTFFmf
F9izkmB0qHIq5RBruLjMytVpSkOuYYzKuJHT5QFF28JlxxvFqA9D3dtibRWnTkiI9E7LXUZx4yQG
BPtLD0SnDkJDMBhEZquegoYply1DUomn/qDyo3pR2EwjOGBUHPYkio9VlhVe3jOWVhps9RIO5lCB
TWeXrfKqQ/wAyJWYcmRJsSNMKmUUnGZOIZirLRgDRwffrp+bCjoycVbsRkuf9Dy7NyxsftbYquyC
YTPmrqP8BjumInKvGFLvYq71BmfWSyAumbmBThqfauBjrrgmoq2N0yrcVatmHHWQN/RFghJkIzQz
s2uN21ntuv3Qdblfwb52VK2tSP6urclXxyuPPGcHh7W+lAjUdc2XCS1yoo4dnhHvGNTlkN9o9A3f
4P5P57iRmYjGmijfUQcDWUdW6eaNTvuyXNbvpXZzSugEQ0vpErRqbP52Kcc8Zka/QV8YVaA3UvHa
T7CkDHkhBD0R6A4KQAambVN/NtW49Xql1yI7z2aiHPup/KiFVDkk0IR3PTtqYJFae07bugbnqkWS
YQb0igypL+9SrSpfy9CthWNeZLahNE43KPWZOoiLdXGJmhmPOSICaN9TF8iN0ux6uhqYDkvzMVaN
vjOKgY4vnq8K24ldp2IePmGjtFeJi/FQLebP7FIgfErUv0az1T8hR7hM9lS02L0JA4RwnfmxOcXk
as1tvxeLkVJeMrp8o1VG/qEqWYqBamMyBZPWPuj6aaJ9aoeWKD6pq+8mdTCPprGgZ845pp6WTFg3
shQnJpN2sbgp1PxOjhiVl1q3+lJZD9tWXoeAtKnMKxk9+Hgd5RGOe2UdFD3utwELnPmBPKO0mLCY
+kyjjM3FlNHy1O/NkNH8mpAlllWWNwDn8i5WV8FrFUW+QfbDcSS0nZmFXSavFErTRfuMl3baoSWw
TtGs1m/lVGrwuSR9SA5V20+3Vbb2PmxbqBbDmGTvRVkab0WZmkfpgvuu08BKpDQa4ZwrgnHx4kYS
X8vCbF+GFpyc1C4D0hi09U1t5oIPz6w/mPXcHNg/25y9v5yZuAzZfIxb2CHqovXPU2GUNE5J7jcl
ey4sBI0xmiWL53Gaq30kqTBbdDPKMQipNQCeQp7GxhUKQ30XI0aruCeYhZvmOiHUc7rI7rqyGTCA
E5+GWBp3+cIQsTIT8Ya9VfoUuecjsEC8gaDCbrNCA3SVHKJEghYkUKWlf61SQwZa0ZTx25xmxY0l
lFSlPwB7f1cZ/6gq/hklA7yCsqnouqWD0hEg/yvvKKXbsKLlkn2PBVVCwRv8af9/EQv6M7/p+3Wu
PGgFP1HqOKzXfkbjhgXt8hyr+DRjR+9Xl0wOcklFUJdC1mg14r7ilr1OA6ddqjii7EdbmjNyZJCV
ICCoZ7gAZOH+5uP/6rvDxye6SZZBMa/gnXm97R9Awgq5ggrqlnnMTotnM9MkBuVQhONawFx31fpD
HsfZuWAlBP/8wUMd+8no4PuV4TTiSCMTCAF/7KcrG0KtV1NDoUCZ7xYc6UpymP9O+PtJ9v/jtyv9
CZu8fj6V8E5VNmTcB6538cPnm9p0pkBn/iUG+rYdvMLNg8Encmbw2uDvlsH/KTj8/2eXAQ2o+v8M
mt+9Vf/2P6rP9n/9z+7fln87t5cx/fxWffwViH79h/4Bopv/rl9FAHi5mv+Aw/9OTDSlfzc1GIuc
/sgIYDDw5f0dRJc0UHTe16uwgLQPIPj/ANEl+d+xX8dDkf9A91f/U7zEX3xSNVwqvqcDIEOAPKej
I/p5/fzhfoXqddwnta2MhM04iMWHQ/QSfaIlbd9HRl3eyICavOSmOlA+MVi36GLs5ndG2L86dqjM
BmSSRvBTtFBUiNf1/sN6/sOXOCWQdaNc05qdUsNP4Bu8lK5yzNPqXdwU0NcZ9BvR+s31/8JLCiEH
/pSY2OgmXkvX+/vh+v9qLyn1113j786V8EQlrMBZGj9fH+Ho1GRXMyk1GDcmIEdlj+02SsJZdkSV
Ubc3Fs+WEmpPVPswuksqSk8fbBnWouVEUaC+d3dggqaPzUiPQw0khPqb+jQ9LRx6TCnwi4CxZGvn
+VRMTvSqTDf0ob8NglCuPi4/+7zgVmlo8Ciw78fp85cH+YfRJwJDBs2is7rrxqB1EGj09vXoA24X
T1LjTy/x3nAUyKuH0ZNdMYxIJs8caXJkgmuFXXQ0j+WT/Dvz/+87459uEKNLRZfg5f7NjOOHb/oH
j9C/WRY5Sm+bgq1DC5LQ6TrRXnUX3Njt+F7TSM8FV7IlR3FKH6sG+DbVQ/8729Krq8mfH9oP9/TL
aYVtxR+eiXpg+H/2TOR8dX4XdvJrifAPY9F/PIlf1tx/1Wjzu+Pjr0+ccSLQ7zXbC1uqn9d2i43+
PF39/MSbZEPT3QExfuJwgHC+uht3hrP40YdmOvLiAwAsLqrNbcJ8Gvqb+8PG/RdF0V8YLUnXyeY/
bsX4xYXoX2Jn+Bcr7ru3KhR0CDa6+uve8v/SW/UvzIr+5nrKAcI4FjHIz9/F0qvLrF5wPe28yRtS
x9iZKuRYF8wHDl8HxhUglPdgsA61o9R2V3u/M2cy/1S88AV8t179x038skf8Yb2KrNPFonuLLPlL
5PKecS8zM3A6hD/ny21+K2ALsXiFdSpMeIOYNEIPFaQvumrGr6DPhcM4EVAsBu80oIdjE8NkwS6q
FyHaYjC+yvsCVgU2/1561G+UE4Q2+F8XZWuSYFFy2VVuHGTx817cygFi72yfHqOgP4uMT48tzA2c
/u3yKG/HwS42/b49F2czECS73qx7ayf5KLZLWiGP5l0NcPp2RMx6wnEv10dU8phvY4YQPXbHaCGO
jGGKbDo1aeByDZUuXE+4g3+tln1VE3eWLeghht2KE8vby+RKmEUo5/EjWfwRs/Q1bF0+LsevftS9
xennnYxvhOBX+9lFPwBW0LjNbb4z+o2p+bhumCZTHHeZ3dfpTVRupMQtkkBpDzqMKiRm1gdYrkku
b/osGZ/GxRbMoDxWZ9pCNT4lyV4bjzgO1812uG7mrg4jrvHNGS8tH05qB8KluKRjxGF0s7S25INj
OnMIfyh+bTunCaC64Mrf25mfdAEPM/lMiMRaHWvezVD4wGn7LdreErAKvm7mKCeFO3jLGwd8bcIf
S6TDh43lSGftbO21O6qV9bmIg0Qjp0+G+aw6xuiM933vIeJZrGf1UR73peGzt0A3y/OzBjPbKXZQ
tc37dGO2m778MmMvwX93L7xh3gIteDMCZXLvvnGbqzY6fSO82GKC1yLxJkw4Zw9LNj/KXB4DtxbC
UhzJzWiOHdIFN98KT9XgaSF6vva9E+zUex90WwvnsA/n2/VmeP622jH6/vcGA3Z922+a7eqKTvOV
vyUvAASQhKFZOubnao/36MiTLZyzB0V0dc2tiLoNEL6XzmpD78M5PywDsIOUQ/5GVZzevr8UwWoF
k6Pck16IDE3z5n33IOCZEOqPTCJFaJeecSt/Koci316c9+ITdbtesEzLkMjkfAMzu+4QOdxK8261
HiKWBFmSBozP2677KMd3kJflAOEx3ylhk7t1vbVwHbjpn4bJVnWvqp+iex1ePOGpZ+FhXezGJTdu
CIGNVU8hY5qn+yJzy925icNWC5L8xHOGXKjV4XXVtnjCJYVjPGGgWac804KM88qxniYuSrY85RC9
tOlfIF1O4WhuzW/taUhCJXIsJw2EB3V6avDW8eQ7WKKb/og9daiGzN17TOaokJ7b2+mkUdUGsMIp
JSMbC2SGj56s2DJRQF43BCVO3tYB7wzDyQ9tiMkP/9ZecuCclWZIYPaNETCg3C47ZDQnGNXw5xwY
1IywNpZbB+Up/YAy2Lpa4yw4v+W3knpTbwEwLzJlBgoU7h9pwVaRD5ez+Wwo93P9TbnsSvGYxDfy
vFsKH3PNcXyI5Uctu+Pz9GHd8RF7rz5iAvOxKEeR+F+AVPWUbmXickVkFbUP+b+QbOMp8TVvkvfz
Vlt49K56Nl+kyBU8c4+sZYOh/Dnlq4TyOu1iYibzMFfhu7vFl3wnHVuvvI/jYB5urzilIz1Ut+l5
6KEVenK/TTCO1TFwzrtNotuZ4DFQhkgJor5Z/EHGEhzq43Jn+rp0jtsTHNr5UUhRdu7F0s9I7CnC
+q3QfRy4FHFDJHg1u/FLIYXLXmPVokyYXJSeYXHszvXomqKLd/Iw2nzJD/0xR/qX3Rot6h+GzDYz
Gte8jU/ZDcO+59wKk9WWiMF2229qqHiqb9wMH9BnXGRADWiSvYQ4rmR2pHmKuZMOxRYzk9HPiaMI
5DrUc0cqz2PvZ9V2YC5BxtwlqHW/sTbWFg30CbV+/jEpbjXuyUC99J5JaMMEW8QZPc2RwxTBKgr/
repfNvNRcprn8h5jUYmB22hLh/ZYvOHmAn0aPswxw6TA1m7gEAaIFoBad9Nd7jKsGHUUHs6aeWK7
65o7TC+yODReKDkPgAnJ6CrzoTMP0ROsKLudPBx5oP8yIdkYgOR8VHXXiXdM8ae9BhyAfAJj0+xI
PGAWxh/Jtv5GsvE7o7YBR4ttiwoVjSv7pp89TiSXQaPcLHi0YN2JRJF58Fi/yZYvX0Jk2ZeTxZSQ
Fwi1tQp92Yb4L+Etsus21/QlvJw2Vlg4Ii0ixo5HQfJrl0NB+ZRLOzqK70Vg7bEtyrYoB87KiwHq
9tBOv4F9/qKSVsSrw7mh6oBRpvpLafGHwzlkSp0leie9x9z2jcJB+cbYabhLvCYciDn6ne85nfkv
NTxXvgJhssbFcRz8ubIysyKN1Oq7g356hPToRZvlDNEiuPip2zz9ppC9okg/19Q/X+0Xy0AYT/9d
u3Mq1d9c85dn+4fl+DWC/pztZ4sEBNnR9vGOskteKAsO0QOLYN6icBk/pI9U8CzJpc6Zz8amexq0
Q7djpKE1rvIM3p6Gyn56NXG/JnBccbuHkgNXv2kes7Plv0JW2kTbyzZjjdswQraoIqkXo6D+ZGsJ
TxDMxMf09rJbNHv4Itekd6/lo+aXN/V94mRuvb5DPM388jCz4v3RG984Gb7g9/CbKKKOzFGcKhx8
xgO+9cCGGvS7FGnCQcJvDTsvLJpsi8gxyrhP8615jV/jb9CcOJKYMnVHuDtIyTjq1TcxdXQqgw2h
tqVNUUWRh/0b+DtRU/wkK50ivdVNZ94r7uVgHXW37247H9I+/mjzdqEDfon8cl+95Z8mEHPnFxzA
d9areicTASzYFo1p78rnZHLzdsO5z36XntvH4Vl65QCMHcNbt+ObtI1C3J1OCuygg3A0PPB7gl3q
oPFXTwlwhWCi607u+miWTnWLgn803Pxy4iAwYL68sd278T67hFghEKuWMJ8ybVRfL3jwPMPuR4uB
CwIbzNpwpLJNiqMtKFvjDbnGOlOi2wYJk6arfJUbE3Ti6l1LbOwThbXwCdw7Dq5FEeY0V1GN07Ld
pb71MhAJPqEX5Q9KC6VBMKt3s+bW26q0uzvzGqrxu95Xui7Wf/YC/QqA/UvN+7+DwD9f/W++7GQV
4SMK3vTzZtH9t33Z/6Lx++mKv4Ye/ouN6L9bmP7ygbWrLzymqRLZjtYvqPgfvvDAQmwWBZk6b/JN
/A6bPMteW35XXF7F8YHyqDniZCrZ2Um5TQW/UegW4CDZQ8ZUPkwex9aJ9xNGcdkVILwAlUiQ4Jy1
9mJWmrybd/E3jEROa9B+IUr1m7tlPAvamZC94gY2XEadhp6ueEwJar+2uP98Z/6Lbh9iugJ1+vvo
QfwVyawg+rQTlDDiSy5HGCTOd892yxmOWph6w+jFBwpunxLGI8ic+LuXq6W06Qze7zJ3/gLt4Faw
l2XIL0Oa/r4Kf4C6/nlUDQXH79+qP6N/343qDVkkRUz9U+zUf92o/i8W1JWbfg2bNTB6/lPQwB9G
9dVzCwYKdNC4cvnVRgfkxBlEarP8ugo8ivYAgXnFv61EhWujtogvznhxZ+SZgq9jzVXj2yySfAhB
257o1XFsgd8dpIMnSQdopHO/T1aPelfLwmW4L5EfA5BoPqSMicn8YKeuxRm1h2EcndMygKbFDod6
mLF4BHzy/psF9udjWJegALNzKAo4vvrL3vFHHtDVcx1ykw/GEGu+5He3RMLSb+8my+72aHgFjCg3
81b2KfQe8ruyDZTzb27mWmf8/F7/zUKfGaB+9VT4pSaY/sOuP3pAIYyvan40t4IVVuf8tl53w83l
lWdTeyo8388cTpHm54hljF21HARcgB8EKoMk+w3O9x1l/me39cvu/oezvxrgxX0r7RghB8QDlzbO
uHRT28KwO5BmmuSSYJrlGQeBt7hy2ptItKuA/cE1TvAUCrjDlS0eR8GWNtZGvm1/G+/0FxsG7wlO
Ubw52AkxAPj5LPghH4C+DTjMIk6qwZRouS9F5LyvfLF2L1Oy0GJEXqQgQT+qzU1Tv0ge9rdx4ybb
ibO5gZP5z79dCQj6z98vdwRYLmsiN2n8UmcuAxZCaDwTv/G6LysGokvqwxhfp8ql11VBRBjmlRi3
hwfV5/slOSTwGOBf9ZtMJxkjnCr03kH3BuW23cQ6ZVy7QURbqRjV3uIaADkxJpwOv7StgYgssgEl
RSSsGrxnzPdekLcvj1nq9Z2bz65oYnSEonEzUMC45uqUnvauPgBMpRdvekPXuoLWSQf1C7s3FPbl
7BoFRLgQ82f+YsmT/OzvU3As3aa4i8P8WO2Xbb23nkdu5Ja/AtGsQuruCCZFV9AdZ1rv8zjiRYxz
FVBCYH0Aq00FxYmjcZLdt4mLlFE4KT7zZb4oXQp17HDyF6AMFcmgOwAoCiSPHlOCyYydseLHG2Jy
Opm70riD762N6PWdmIOpcNVvwFqX4wWa3aOqYygdZPCQRAetdSSdItw9i32CuvASgPLBQ4yoezG7
Md0LKMunkAT1ObYcifDY1U/GrWVHgSX48LHVG3mrgj3hNgAAjxGAZdkAb+vFTjZY1AxbcUvLFtki
ZDtHLqCP2PCehbv5Yue4tVqOjt/PJyRp4UO/gk2fWEfd1BTTtQPtrcFjC/a+vYgAbA6W7yr4KYQP
OK+gn6KHQfbj4il7KYz4AzZApB+P7rVGHV5mu/L1R/bnlr13+9yEvVvc17wL44bMnOYIUFSg04zt
a/SvA2/Oaw6o0y5oznDMHrzeCpvZlR9zT7itT+rDSGhDGpJo8N452QtMi+bItAGHntqHCK+SsGD4
ldscqlPyojvi4BYv0aMSVi5Dt9radGQFVEQc66h+XalDHADkbA+JYxkBGGzWAe7ynSQffLr+rn1R
oNnjBG4PnC6Wp+02cL+ceVvcIXK9wz2pcDVfQY7/IGAp+TrcoER2hgDNtRHKTrqTuOgdToHFvfwm
ete+RQ9ER9mvJEXOOzRzu34T3Yx7C3WE4OQ70YHyfRLfWMvjpv/E0jMP573hU/K3Osgf8HbPByTN
qHIvR8vHCWAjblPLEZ7SLR7M35IPlLDdt/oOE6d3LfOH0cXPcPVhb/ScJjgOiI/yxdHRTxOS+XDZ
aqI9vUJ7u6pSnQwx+EN8sxJsWTgAAR2g9OSt96XXBJeHDjgxwCbKJ8zsGJTf6HM8BLiMIhN7H6F8
gfCBVh9y4BXt0bDEPAowYY8gVXcfDUBNiKRgxUzl4oiH7zHT1jNfohsfGEW/T8f6lIfdW7yj2xs8
/UDszzZ9vHgSekm/fFTYpLsdVq4esnLpY32Rg/VZvBU1ez4NoBBO8aC89LF7kUBwyAPCnWBPMBCG
EBvgfjo3y6722UbfZs/51tyUz50dHZYbDij6Grd2Bw8n2iW4pmmu+543OjSPNWC3T+uiczvx23o3
uqInia55o2/BPIMpiL5Iejpr/nw3HQyg2BvsFcojgiHvEuD6o2/o9Y50S3d0udN53p4zE4jTToNx
2z+p466NKV2oWt0GR7vgElQ+Uffh4ID0Lo/iIX6VX8bdprlJXH1Tzs6KX8Im3ViB4ukfzR7cw6Sk
aY/p5wWM+uucB1oLKG+6UjjftefhkW0rlOz77mGm6UseaRBb5ilInY66MzzKj83WeMoBWKmxCx/p
mwT+rHnUFY64ERyEWV/xAVMS1/KvUvG7BohbvG60zXbc00V3j9UZ07L13ngGzASitAenOFQP6dPw
9NWCveMMQgXVhdWeOkxylvcZ+CBcbgfmxAeFcf+WUcS3+L2dnK/UHU5CgEEE6OR8kLg6fFhzP/gW
0v0HGl/qHjpxFxvw+/KQ7odD/pB6iUuX7udO4osb7bb3rIBwDtMd/OhOCCpP3C074V5nj8ogzvrx
XYSAfFd9MFYq+N43lzA+4pAXXxtUjbxs3eEn1eFrAt/aDTsUt4fuURvhYDvS88QmOvLOLdqL4g9e
/Bg96DcMnRh8hnWz0YNrTtUcNjcqTxXLNVt6qu+wbrexvr0mqSdTeqtuL0fqz9DaMXzg/EtXJBW2
cjd4C/McBlz3ML8TR72BQ0tu+Makc5/BCx307+NzfJWXO0L2UD1bnEndcdnifeg0fCvSx7I4rZ88
jP7wONzEO6l180drox9EZ2GAEeVbo3By0wHgyWteDn7k5GghxXVeu+djFJvuC7PBhtqS7FC0ucfM
SUs2gIk89k2xxehxUwRKdf0XcEh217sEnyLHYnwDfslc6473cAF9w/aUdW2vCrvZdGw3OLoivH6V
PjovctJTzNumBi3Lmjp7P59mH13IcbrloGVBO8mN6c0f3WO/6U/jJrvvN9cEm45sLMRPJOfEuO6E
y4OR+uioKPpGxwjO45OyUycn3Y42dgAbbT/vLG94nm/qdyj/aXakGsxGX2QcowbFCiF2S+HafMu3
COtv0nm7Dv7KXOA9+xqiBJFzWMgPqvJkZhQn7Fj+LOw6HTqGP9R7lMzVsMs+pu8nuWdu8Rz3C58Z
yRVgQsMBu95uU5SGGBW4KaYQmTvvxPM04sDkUqRKoUqqGDs7QOJZQabFudG/X2qfuDOLV5x9FLMR
Lz4D5quQ0XHGb+2qxU7ImT5K2srSwWtTtS3vY3KTUPRr0zHvIj/6nM6Dr7YbmXkH5wsbKXOARx0K
PJDTHB2BwgLMaDbrtqASG5zsiL5gSIgU4LXrj0wlF498kaV10TBBk8DBsK/P4EBzfZz2l3N1VD80
cte4gc4dTacQ8cxyaOP1jxl76NK5BjLy90bKkcFJjgD/5b4prn+Cq/UN9ONQfSZ7vdLtDhmIYzCX
k7dmi+yCOQpwtj440RCIrYsRO6xZsHTECsltdKqPsaOiL7cvvPAlZSL2xrtyg1TG7+6KYjecL5Jt
5W5e3KqRXZ7zs/KVgjU4MfeBf+cWLvTp+qsxwP069psQvJt3/ah4xXjCjyLljnpn2WESuW38y5la
E9H/0zEHbocj4tVvMbdvk0kyHxr/KWL0iN2JjfW0j+3RmbfZx1rVYw9mA8X/aofJzrF/Y3Ta2G98
Kz6CSzFysy0BrPeMZk+mzx1sMXJjnpVg1eNe/0f8fE0KhFB/no/li7ZtTUd5jWXbvFeC+TELGwQ6
Kf4QaHps/Tk/Z6GxlV0jWD1BCuQPbWueeDSsGzxaGIhexzDiMddvMWm6avTMUHkz6dFYaHvrgQEC
0VdVsMIDt2y+jiQ6CsF4vC6B9Rh/Xq2R8aTs7Oq2YJpY29bjQr428iuKZU/5YmFo2+as8HKRklKA
CxcfMtkIY3HWIZg5ygPjCJMjr6d2BDe1kZi+aG/pB4+KYOzyqfGyEAEVZkjhsqtfIy1AxGGd06fs
oHvWS7Ydb1pCBx5aSrvrVIUvqaQhljkCXsxn1i6TELQRAJf+3Nnqjkes+6I/J3znxfFa5Nrx/2bv
zHYjx7Is+yuJfqeD8wB0NdBmtEE2SGaapRdCg4vzcMnL8W/qA/or8sd60SMyIlzpFV6B6nroQiWQ
CaS7S2ZGI+8995y910Z3v+6O7Sk596/2vg02BZUYzgZaBgxcHUAh2F928/sPHl1U8oeeIZp3kYL+
WQwUS4vmljB4LkLpY2XAqLM3D/pD6esHhan/QT90L3B+wjVNWyCAnrtscE+HG4vfjBqgu1bYtLqN
ODkfUXZhDQt5hxWhJFj01dWWHtgURuhn5kPZncAszUHLH+7kOaJvFDEurziTehexbz5Ed8qWcjXb
RGeOrbRFLvRN95RsumN45VCDbudMNtBK9CZOvLDPycdPAa1dRitVWQYrgPgcj7tVcJmrm5JZ1nSs
/PowboIjdFfrInjeV0sdvswSKddLkS0ctlyWCefYn9QrEBm44D5GePAXNFKiy2FJ5WLfRlfK0tj0
h2ynLohD8ZOFsknmL/wlve0vch+6gw/S5uhuITodjJtkE3IbYJ9btsudtxtv+BLntMpxb7/mfn2N
wJ2z2XFYcX9zjR/kOVlF25x+VrutltUuOjOc/Qq+p3pRfUZzt8zxLnpfvSoWxpIRcHdE1g4J9Vp/
Ddd3vd8+Mn803/LTeECWdoAa7zITQ/d4m5bH9kJee1+nFWipdfDg7ex98Fiu9X3pm3tCLW7aDmvE
bep8TBg6LL9/V8IH576J5lu5rfzqDknbVbVx192mGJYxMmRmQjzRxXOV8pnkJQtju4yfyieskmKh
fDgv7YWqL4wdPSeLp6redZvySqyZE7r7Dh7U3HuPrlPoscQiTCsrAre/GG/FLZAduKtiWXOaMHYK
SKvwaXrmj4qNiF9w7Xuv7jj/HhZN8a7zWNs0wBbMyCeWAA8/zlLZ4DJdpFfoJpZ0/oeNzg2OtWXF
1r4GiOaux0OH+/HE/4gLTJw4bq+CDgHdsnzSt9Vubp+seGPaUSDzvulMP9uxJq4mdgR5We1U/o15
GF6YH1I5c18PX1mT5ZHFTd3yyk/uQ+yHETHr9ra4y2/sbeqDg93lDzw9K5s23UK5wGr1FfXKR8Xj
Wq4ZMLRXs3n1rJySI3xdNvM1xq+16nO5kT6+6HyvgaDdqim4fC5HbWUpcwkyhLuQWA931YrVsmHM
/pOZ4Cf4p2vSeaVHZ7godmmgOJ+73v+Jyc8/6AXPeX+qh8LW0Oam8Pddph8mNQYUyv/+pEb3n2eU
80uaJukuc3dL/aQ1+z2qsVsrb+aS4yhlV/wya5Wau3Lj+g3FDNXwhcWJ2r3Pd8NNvErxx2Od5iRY
3iV+sYaE96J/5Nfglm/KDdkhpJ8TlZ22nGoaX26DbXBbMeYaVvaaqI5jsIwucLWhrjqm6+5ZLsP3
cl1t+r15rR8/5mmsum0fGoRJp4w7It87T9E5uyx9effT/vvPLsCna/4fzlj8587w9xf8U7PuPy+4
8rev+FP79/9FcOU8R//U2uWuclwLpC4ui88Kxt+DJElK9wH1/aUgSVT1P3g1z1J5aNDK659tNABT
fk2SjD9GzgXATBZas2OTfqTbvgtAKyk+515EXGST7PJdBgH6GB8Z2o5XJQ2MW3ExvGgcNm/7bkGA
WHY9fIyH8D1/by/am/ouvvKSRXKMjhiXf9a8/cFbxxmiY/5Bkq1+1rr+dy7lp9DKX8MgfpJL6Zko
9F2erH/bMLIos7//n+6lxgvyLelyjpf47cf+YQ8xvjC5QosMw40gCQQjvzOW7C8agCXTxK5LFPI3
kNI/7CHqF1cFI41LgTUVk8hv7hD7CxF8hsa40WaEoLLj/BXE0vddf7IlbA07hGWpmMigQJmfVm6j
68ymB0mzCrREPEaDm3D4hYnghjlJBZn3syz2T/PwX17Qswhz4z98ZO/TDMRtO1lqTp5jf5AXdJR/
iUZXNt598Irp4yfjoc9ye6xZrB+Ogw1PdeBIfVqX4zKUodLz8chhWMS0bi33UuA8/MOXfvplSfqj
R+uzwuDbq2Brmb8oi6fw02ca4QPn6QCOuU/L96JLoBlUoGed21zGuzj/mbb98+Jv4HQjHZxBL/4V
RnGfxoLQNwwgQcpsRubwSqIYqw85PH/+mX74IgSi8FosKYb6aa5WxVIn9iTNVllkFIcyGD3SllRn
8+evon9e4799lt9fxvx06ZJuvvtqPktCsgOeGA46yXISvvQDbaNSMwRINKPsZkDIGa1xrwdHk319
/KlK5GdvZP77P0zQJyuLImipNLfRx22L9Vwx0VYRh1lVE63c5Z9/cO37B292U/IlmqrLyM0CmeZ+
8ifUxD5kABjylfS1NUZnOkCJH5ycVUmxrYO2oB/55y/5bbz4x/3080t+uta23fZhbfIRZ0fAcAve
dFMuL+I9Y4oNqgUOtMDquc40Ijhg/eQZ+eH9ZLs8Iiakfpxt319fwpbmdEg+70TY0VIfvB4oV/aT
q/qjF8EEiq3MZDeEhvj9i5Dw0k3lUDIqrNXupp4qTqZm5/zk0finCnu+kHhgKRIMyhKMLt+/jDDA
xVthka8iIxjWYVQhHLZEuSOUiolB1nMQtEIbZnEMO173hq1iY9xUiOYTSyuDxAviRtfAnU3df/St
fXpsYaQqaqTI+TuG7x1vif1AOK6/5TQ4OIT+O+RVP7zms8kKgh5b2JyD9McHx6lFCfupyVe1P1s8
Cj/c3YJ1XWrLpxLF189W9B+8nKMiOMHRpVLzfHadTXlrgaALspXVg1ilYT5qP3uJHzyaDrviDDHk
XrLdT0uB1CazNSbWJOE8DuNjMNFnqQPs+ts/fyAhKXJtPj2RDj5Ig6WUUAvcWd9fOyNIExOmtYnd
QGHYWEAh7ROktoo+4+oAJoCuS9u+hWPnNProbs1RkV+r2o7QQ7WT2Cqk0t6ZIk3vtGQEdApnpFkV
qqU/keSY3bpJ2pxra2B6muRdc/CEMn0dnQwdvjWoDsglrzdWiaYy/vDGMbxVVSU6jUQqjosE8p7m
NyZZostURigBmykXt9FYjWAbiPDUF7zz9FzAhqMjNSXTW0IE5ckSgfIYQiUl6wCcSLqI6iC6rQKZ
6Jik4xQYnAqIC7TpADFj0Ihoc5OKcCC9AuWuVSk/YoiARGLoS5hgUsCE2kKNRwXDZBzIeTpr0Fye
wqB7JhS5oA5XFfmk5UP7AQN1XOWdF61HN57ChaM7+cnwgmpPai8xxM2Yh1d2FRq3BbyEp8opxC4B
3rqSZZv5c/z0tWh0/Jc5hpIxNLRVoIOe02ObYIG+IrID7dXtQPreRdpn+UUxTdhbCsAf1xqZSpdQ
ZtyVVynII3Mz6qeVCRcw91kxPExDptG+EzlFONNYhgrBnbByXoAuQNwGOhPC7WiMeAVE2Huq3Nxt
mJ+4zVHvPKas+Ovn0YVl3qit2W55BMxrCZHkyarEuLPk0L00VUiDjfv6KpsIj21JYoL6IJ3pLmjj
cjmAdOsRXfTFsRUDrRxpDU0PC0FwxclUBKZnhbn+7igyOZTwVqMF1HUGxqVrFCQqNNW9kI1ofEMC
xV9IGZrmEnpM++SMJHID9SOYSRsrmw60Fao3QSB6KPRaPywjAFS4W1prYu4pe+2j1oRCQKtLYMWi
L23n7EwiJobKo/VpgrwiAyEEpJ4SFHnnKrX1UowJQH0oG3oBaHyGKuvsZDdpI4r3XnNRqFqEzubd
ZN1qUzc+Td5ofSSWXiBWElaxkIDZt1MeG7sSChJOH0jvyHSbQV32UsE22yujgMxJBDNUv6GMVplp
1w9GVVQvVZAj/+gVJhXwQAIIkoZ6hIbcfBWOQz9D1sxehayEsyQuDedKOyh4p5hgRXpvbUZeb1NQ
zZ+kFtvHJBysjWIgdSw9Amtrd7Au4op7EzwMg8g+6tAyRtkc3j5kS2s0wzuWV+RK2lhubS8Ecjep
Lhh/NBsqgO11CbmF6ABLXwFpzF51LxdLqBnOHtCGu29t6CQDuJZTAEYYCeUk1kmmFjdhbHtrRW2N
FttNzCzJkD34LRXDWNrJZET1z1Xgv9ptnmnmceohijqOqkF4CIrV5CLoLEiC2I6Daqz7niNvVCS0
F0fUiEtJRvPaagRJFVqWnpQpMPcDMV/OxmtTE6jGkF9PbhetDUl1l1ppdFsGdXMNzSlcWYLUaRki
j47D1rlMxZCsRzIGVtHEyCzXGVNW1RAJfzJtDXhf3+vpZWI3QY9tMKVLqKq5eNOlQAxohRI/n+VE
ybH1svzoJvRuB82RO60A3wTxu2SElkFFWsg2Z0paRO6FCOIMv0qXfbjdTDaJujTZKEnfrjpy3XOy
QKLwzSzi4jGNgPMZfd0+cMJQlrGMzXNseHij7FHuA6Ebh1hmNJMjUHcE+wZoaUJr3DhB7fjgT8xX
6Sj1QdPBqiz7ajLvi2wcnoMobHdBU/Vfp5oIYHey1YvGrnSeyyqhZV+a26ax1I0RAZle2CZhvYgt
cpEtzNEKXo26zW4Cliay4ksjuoSoKlfWONl0AQGNMkfsgvptNIN4S7kUrAtDsnC7nksaXyIBhcFs
iRZa30zPsVsUI/qYWL0E12ofhS61t1oG0Z7ElHFvqVa84vRRPJWkYvmuJ7M3t4XR3je6kmxJgWMk
E41j+hgZGoqP0Muqr9DG06sa6iZojhqz4ETGKlIFmeHNyvOK/n47NR9BLxnihqYqXq3SGRAmGcDP
a5QUfQkqL4TJcsriRD1rSt1H6ANy4JlR6lwNiVoeapUQgTCew11DHd2kVgzThdEk0S5pgrZcuFZa
+oXXjQZjDcHjV0P/Z3qp4E1LhwlzZJ2LczYDO9tiwnVqeR2R18MYVydb8GTWgTYcdJAnW6yqAMtH
M8d/mpb2sTA15XrGJJNjp+m3nddHm2Eqgode7YoNGWowUKq4r5Rll+TeleuZ5bkqRPKudVNz3c4Q
VXJpwt3wjaxKUiwj3G+81f4be1VMNjaib0RWA3Lhugw6ZKBRltn3zjeEqyQF5qtXeWtthrsCuOfd
ArRkvbBDPb9sjKhZyhkJS8qva7Oc5gr2zFq5MdmvE3KwdUIDGsBCRNMD6uHgTOEKoD0vgxPXVrsO
uR1uQwmUtlIR9jUzqLackbWRJps33WnJiOU2W3OTp3s7bm1W7qYur8GlwFjU2+5rVgDVIylyxLPY
NJdyqtPbesbmNs1M0CUk27yrWeydxVSLuW4I4xc2/+4ynrG7ohZqetHpdi4u4nQyrtwZ1tv2DsJU
bGVCtfJdbKjtJbFaaAKTGK9omf7krPGjoyvZNpzkwAnT+/9cJoIUVEZOGPlqVufiEGkun10Ggqtp
W+xhtA2MTXQfp5VTMqpGL/GzMnU+5n9XPIINwWI+A7dJIKX78H3x6MI3mMyRU4iNKzDv5AuEnWKp
VsZNg2UKuZxz1ACCrtMiN345zP03JubXSNmZdfFnXb/x5e3v//rHph+EdCxh84/9o+unfaFlzTTE
sz3I4t+R1c0vpNhR89smiXU2B+LfoDDOFzA/LhWahkqYr9Tm+NaUrYz+5X/MP0S/x4PXbqi6R1fr
r7T96DF+d/fMv4pfwQmW+xeGh+V8OuSAFFJGnSh7KgK9e6wV6R2UUFHvrTgEfyVBD+5IiQd13k04
OgNRBpcyly1CaQIKaNGEtkbhEDqGsaw5/1Gt9Nq5lt0dfIsalauSWkhNHYC1bVuA3LKdXGwG+k1s
QZqbvzmW1hxkZnTuOi+7aDOFg4pRugh6z7f0OvQOMWjuJ8BcldjI2DW0TaXVNplw+Rg8sAZaj52w
LMNX5EgkVYo7ska1WLhwwa38MQblu6MxiKOryYcwXksnCaxFoKh6tIqzipI7KMeRejUgGK+zlddw
CgI2IejA5tbjCHRJCLkFza11D5FH8jyMipByhQQ7czFFQTX6WqQipOEEwmZQGN6B9IuvnqCKjOiz
oPMdXMJsu06sSnhk16mWdldT5RE3Epe1YAUW0HYs0O8LKII1vuzEYoxtd7wUlFq04JotKIMGJ9iP
nI2WfV23AM6zgZLTHFU/iZvwwi0t8dJY9Di8qu6+9plAUKsP5lGLgYRnBrFeQCCsYRWVMIlLoLyr
TIuopwpO0ce8r5DQRkS5EuTggCxulR0nH301RYMkoMexgS1T3cNZqEWAuNN2SIjN57DYMa2ifjGN
Y/8If1a/7DzCTDaprCD7Ee9kUDPNybOtpqP5d93K+qjtEkeplmghjm+pBvFjr5vtYeyytvRtjkmF
r8kezj6FC+KRKfEObhJJJCCWpT0EnqcsK06ml+1UlpvUrvWLIlaK58EeUKXWePaLKIBwURF2UQ6O
dgqGMKu3tqLAuhCtEMS5CDQqozbgCsosQm8gbI8dFj8lqO+jMhqeDawuDiSGMX8JIR0f1MLsn0yv
kDexOqW7oHKGV7WQVr1oDBj5y5g7+6oTTfouJ1Oscy2UjxzU3LsSVPmZ0pD8NVHWxnIcXNEs1Jys
l4UMrOBk60kersCrKh7cPWFeDfpUwMpTy7tOzRglxWC8SYQp5DrvrfwiM8Zwr+sDT1Lf2Np7MfA3
SuE45yxUjRNRAhX6fNmqT+VYh7tRDcWhL0gVQXg3dWeHiHHf7EncWwBn5hkkbzV7ULSo3eVDQAXc
pi2mqooYw6M6RvpR6Uzyb4Atb2VkdecicYm2CRq1n50uLacD0rmcALFNXn+o4Kw/wlAIYoPhOs/r
RHAZW8VIrROncBdQH1DVKPedzBtSC0RLlM6E5l+RFt9prtRoRMCUn/NmsOzl6IzFh9N22V1BYBKB
iKl77Il+VJaR12GsrlQ54rOPRvQ8SS3lNmu7YtUVmvbg5QEnDnd0Nc+voxqxu6pP0WqOswanryd7
TuPInDR7LN68sAvv+aaRw9Hrye5g2UUZYFzZPXHWKMetaPBnVLJAowW629w4bZJcEjXUDavQYGld
chTwMBXVxXtmBvwaN1NRRWUp0vyg1u1DCibnUe/GDhyw1fMEtxnATYRxOcDDqkJAZUZqgyKszW9V
2NmYuWsn2atTkN9PKfvGxiLQCPlR1oJzGMOLjKhF3r2jopth+V45U5vdZ6bT7zITliK2iVh5TY0h
mn1PfbstRZbEdFdcHuW6sFAVlSEIRUlAn9/w+29ywjBsv2O1N1C0O+YFkUsDK08WqWjK+lIlpCm0
xE0mCtInRuK9F04Ltn2RpJ5CeJKuxQ9uG1UPLpvjPh5DFEKa0MrbuI2UWxlHKZag0iKKqahMNFmV
MBHFIKBgbi9i8pMXUW6gk7JlOJG+bQ7wk8nyXoWaOl0mNOk2nNuCYFXqavshv4VVTF1GcEWtMRiD
m5WnJ6fvZkq2Lk7NL3EXfPvcT0pR8SSR2UmXqkruDT3F+V9lanMJ9nZ2GBIJ9THEFVgHwLm+aQq0
C3GT7gMzZ8HI1DY99QTKEc+Tw9pNrGhnTD2FbDRBktDr6OSVlfRlWRS7nORQvw/VgjiLPMrOVUvu
s980gc12WVccaNO4v3QyBaZFn4bIv0Njbr10gaOeiGnnXDT1bXVrsrbcdF6ivDeWSIBVidS5JlcH
GVDbut3BrHNqzaEPb6msEfFOAFDXWmfaawlJ9jHpug4H7ZCamzZrQlo7KmHLkJ8TeJCDEXzt1To7
ZK2OsWhmDi8VwpkvSY/VnlsZ6pcsQUgpkqEtV7Zdw9kZyW/wUoellbON/QzvUD6ztCobXanL9RiS
ikV3L9eeAztxDqkc8suImxuFXK/ujMb0KEvNbsNZJQD07HpwR8boOaZ1oPic2aEUp2prbXi8inf4
yxiEObDtzW7QHmube2LZCOzWQWK4B9yBMB8sbU5ZypWdnhTpjTfYxlOj1dhb4ixvzOVI7iERRk4U
fJBKArYGoz5h0+lY3zQEoj44/LMtIXneuszsgZWk7/p9atnI6zAJX6td22zd3ARjUE0jpBRLS5CF
Kb1H4FsRk7Krkul1iiczui9FI2YXnBlhZSAm8KjIVmxqt6p+LfP/Uq39/1viMzNwXf/z0fn/ltnf
/5Wh+Vv5xzr6tx/8RxltfnF0Q0UFonkg3FhVfx+eW184/nAA+yVniJnPb2W0pn2hHLcNjzP2PJGY
2RC/ltGa+kVn2u0A3vNMps/uX6miGSl9qqIZn0PBtZjqo/sCsPhpEqQURt8UupfgtmfHXORu614X
5HAVxEgkBNd1UeGelI50ViXBfzVUFCBY81Ck2iUeFk+6i6azTtSKREHEiQvAlwZn32ujbzYpmuKx
su7itDZQSoW4kJxERLetak5r1RCQndyJgI7C2gA3vVVFKzeWiUJdi8kIcKzqROinsjNrcp0nXesu
PfJpFpEchkupZMFOHxTMj5qsbyOrxZBFebbMJKk3RtFdGAlbE9kXmAgcIDeJGG9A5Jfrac4DIvFO
X1WRl5wIDa355QbUgKlHpK1k6YehSqAuHDCOcck4Ia7HapeIDsl631VISRMlkJuecPdVA9x8YpmD
F5W5FJxDoK7tKlnTGCDv10gQ2lr2qqq0cF0LbUkjmBplbPu1GIpkn/VFtaW792pVFudtO7sWwGDX
uWJATQzpExHHMkGrMOQi1ky8C0EJMDtJtF3aDrdgf6PrYajFifhGNq9wRAhJEgKWsAZyT6delK36
SN9WZSCKUy9OmmxRmsa9rK3nJvaCbWMYiD+d8iYvXe050qt6V+aqTmOsJsPWEv22dMaLMUnOnhjs
q0nrXtwQIwOttL5rQE316bhLCNdcFnM6gACfvLIonvZ51eWbqSB0jWpk2MiwfZUyOw+KVq4oOy/L
QO+odt1bzasNH0XTuenJw+47HeVdJG+ssDoHAVOTKRhcvG44LXroGl5w77CTrjVYaW4dvVZkNPpm
nF5n6YBavkcbmSfFTDOylJ2tJFh4zOB5opW8NJKkRxVqX7ZZcTSJ0lz0Nrj5XolHv9d7hMUt8x6R
kgSURfE7DWTSLhv72MVyQwrhe9XxzRWyXseae6QLf46c5NXDddYl4Q4ZddR4ICNC+1hOao05CEZp
o1b9Wjaz1R8Gjm84MG70cO/eJRaTgNSDrZ4oqlwSF4W5aG4sj4O+jaJSXxPea22jNA82sW6fxxEI
jDmPE3iUdTIKCxW0TeM3VbEqq7BfVgmZnaGFcdLENKk27YoKVPjFaCrXuaLjm6hRtyokCT2QApxu
lSZpzwwVqkM/zzLazAleVSXNjE3nABb61lr4L738/9IN0WlI/dtNFD9u6OLJ8m/LF7QkL9kfd4Hf
f/4f24DxxQMlgWLoF8AuM+ZfCbuO+cW0VJscOnRSc5vl913A/ILLWkUFMI/pPU2f4YS/7gJIsgxU
qp5rguf9pr/4K9sAcq1P28DsiefeYWhveAylrU9zXKZyMh2MtKNz0cgrmzBI30rHlKlT8w6Wf87d
IqvISLRjkXpIpnsD1koLq6szcU2K6TSS9bNo5fhkEjNr1emz5/X7Thpnz8SjXOraNk17BLIZrBYn
eEg8jqAqKRxqDXslqNx7OUo8aN5wR2bXY1HD58rNyYK+gqLecXv0k4q91+0Yfz7NDEKFFG3ZN63w
a+jSYGDycxSQJxWIcZ+5pkfSZH6mq06ZXjOxDSMMsnReszs1DNyLcSBGhqOExvgvGVcK89ZFkee0
iRrcrGb+nhtEn5aK1R8jAwtB2/WnKCW0ZJxUHOCVYPqrTiRJQNGKIiz4DeL0PhQnez4keBORLkPL
eVMQ9Lpg/pIugyg6a7K459QISI6yi6Dg8kT4qLlSG4IsLXE2hB7wa9XrlgYRuciAxPSiWOUD1tgQ
ZGBu4p5JiVzdVNFQIkMx7WU0KtOiLOwPRKHTYVRVGB41mw3JU/ZBdFrv1yVu62kAmaMr1TXN5sdx
UrBGhsnWssyD2YUnCfB/EQbjQWNnwkkO/scYMGdEN6PDUIegeb9uLVzVWgOOqJ6xgUK5lggclgxf
TkHdAy40K9LD6A15FfRINzMe0nxK9m0tmA979MXo5PpZTwvEVRHQOyUz+CQxj6ObPqiSNpFdVgAS
s85byBAdFdQqQuH7lmvvuuQ3967PiaD4yJgYL4Ih7zaxObYrNfaSpToWN02Z3uucJvac2ZqFEoeP
TLfrjUOykt+MHpYag2sTuFNI6FIR7hEoPAgyUjhnOQXpRjnC2JaA4VRTjKUmAc6xnQvfiXUQGnxl
iWWf07rYuSqRrYWKEE9WQMZEoN+37ZAzfi4L+mK4hdySQ1ZUpmwuZoBvIMUFqkzxysoUKodieMxV
OlxefEcgLK4jRo2GWnvrus5hDmZ4c0gTwmdmQZYkvuU6pqtGt8nJ7qzGIbGmNvCMttOexLu3yFR8
jfz4NW2GalWzjy3QuflVVGJejsxgSWAkoTUl580wKs6icYqjPkmgccOE3S6pzqmNJbxrLEqm8IkT
erismvbdKLLXxEYYrLnyIAvvPnE4gTsuhFX6GMMmE/iICpdNVBvifVn1d2qnvNRetkfcwuMacwLm
mLtRI3XTQ9USabkjzuKcBwBTya0HcNnHZ7IVXlmPiIEQfkYIExIk9zRVNGxqsY7CZk13F5pBepRQ
Jqeo249tdBBKclFVxc2YWPskYzDKR1+paiUXnAo3Qd4+U0l+1UbjTeoYj6hmQFJhC8mgOMSyOAjG
upx6mq/G6PFckF/hMY5dJM54qwf4cxqY1aTR7DV6gitTS64RDQVzx+OpjFiySqd7NaKYWKbYA7eQ
HlN9uK4S6ZAPTRdVNriAQ69/y6R1PdY5J8P0IrG6J1clQGxOyhOVd2zr7LKymvdBgYnKGn/dd/Eh
id0n1822hFtFyyDradHgEMi9A7kfV7FT7sLJPXaKdW6jjEfRpM4L6S4u3GI8uNlALRERtTPB5hw9
5xCrxK8wa75OBTZ86T7Xsf06Jfa1a0vph24NntB5UpvyVu/ILAzDK/Txu1qJNz3Nvlyr9qHePBO6
l1xyXCdMzOoOFLHdLs6Mj0xr9mOnkmKHeS3zYBvI4G0S9ZFw5v00eqjJmdvmjG6WItmUNXaaoN1D
VOcPBz3YBcOV12i4B7Vk2SbBh6Rs7CxGvymq07xSkEasFb8RYp92tH+cnEwkEhueqzFufIWLFxNj
iHIlyXEueXvuTXfpxYVz8ApQDvUEGTt1c9b2hkIuDiAXeIlNslB1TjQP2oLA11pUBOGR8JMuVaWy
lrUX7R0dA3FME2ClWfm5K1gX0ky/tIzxRAdZ8fWpeRF2DOrUDm4CXV5oZQBILbRhr0ZWTnhOg93X
sK+ztq5BbkxLR0xvMpueAte760r1QrTESKfEgMJpVWjs61q6y0cp1/Ru8BQGTr0xsYFaMaBbjR5Z
1qWvThn2W6MCqJGPFaGFljqBu5XWutSmO72AMqlz681p8uDSao74MdGTl0OinZy0wdGZEvPsdRlq
TALsVuSGj76b5mcaN/G+SbQOvhXvxC5wZLWkY3bEkae5epUT07jq6jLepD1tciUfFwaqXRjG2UdW
yytHoqeiKDYPxpTcB4HzTpToJtLpkRbIN5wumA6TDiiKGJKFUjpbq+EBrpWHQevWEx0LyGzm2rOY
FbC15HdhUtvPYtSODJ6iKy4YBneDK5Om2VPfzfZdzX5OvXRYtD06myq22DhHnbSiDLquFf+ibPtL
Ret/zRgJmgY2HpE/q2wvy1p+/dv7178RJyFfivev9R9r299+wT9KW52Z32zbsHQHISBi/N9rW+ML
ha2pU9bOM2Ze+bcOh/cFkBCNEeITHApb/vK32tYm0nmeOzpgv1WcM2je/9f//C5upPn0//8obWdk
+am2dTzNYkzoeeS9I3U1PwmVC7XroI4x7vJGh/gfVAFAfCNLtkuXBFdvYwqe8KGr7Vu2pu6YlHWw
TipZPos6y1flUE0HrRbgI+0YE2tV6A/Ot6lOOw94RnOqSOkMmLq0Zd4/O0rpVrtRNpX65g2k9fbI
+naEMvccZgc3MBdJX3AOjxVTeTJUZzpmlqcc1SQzsFbzpy1wBjvt0CpmjbokJlk92Iw1l/QlgRKU
dh+x14RKetdGqqiWStq6CEAsQU+bsDOjX0ovrUg5TEbM5UFmQvfo9Eawc3kjCY9DPi6TvNHf0ha/
8BwhuRJ1W5+TuuseUqKTznqQWRCFvGjndiVZLZLQUlnx7yoyz2+EFdYtbwNt5qhGgsaAVgJI7ZXb
wCM4yCDJ6RwnafzEhC/cwZZj/NXJmFCurOhWRQGbJiU5E8ISvo1lPnr2ht0D/aUoMuXGyT3tHHZl
65Nyi2VuUJJ1bUPxbpLaWkeFrsMT7m3A25URQpMleX4CR9EBD5sY3lSqKf3KQlukGB0BwdIDLyTU
/r4JjSB5zQatra8T9MzivjBolw/YRVZW0QGUcJGUaGmAj1THXanG2XARaHW24YskS8nlA7SlDleh
sBHuaIOGOzeprIeAEgQQSBhXe5JibT+heNX8jLyfW9dNxZNRZeOlbQVQG0jMpqk0zWuZQN0Fejix
fFNJw/VQt0x7kNL7nZs4lz1RhZw4nP7sIda61gIBxnvy7EelqpSnNGKct1BriYpIlxSYao49tEst
ce01MoMLNgWJXFpmyHiwiBvnpFXS9cP5dG8RXjYtGPA620bk/b1QPYp5LzCCqz74v+ydx3LkyJam
32X2SINwqG3oIINacwOjSEI4hLtD4+n7i7q3qqt7ZrrtLkesy1jJCALu5/xymK579YdE0ldkT1Vh
yLM7Nk8lDbkUFTo6epC2qTE8h7hYZwkmMeiMOIY07N6SabZ2+EqQlk38vq9N63BrxSkpWjoCOaMw
M2AE8M62kiXqn9lWgju0u/5TUubNC7WOehtr6JZVT7PZhY7o2R1bJztA2+uHMUnFJ9yxP9JQ1CZP
4ZI3l0FakQDSWZH3Cv8aqxVCxODQxao/ZZGYdgHDywl+1X2eDH2tIZLXalV5jbwKjCV3XjoSOMp1
+pKrCGtl7mdfcoq931K2hKQXs9mlbdziby7DhzBjo3X6OP1M5DDfd2OmLiwEyMS7JC6cSDIVGPGJ
1N1BWwWEBPg+2WAQvsm3Ynbr9hYHFER+raINoj2bnNbKvijnTB6ncUxOQSAnd6X4FfnmTYiJ3Umm
J/hBeWNbXvKh54ZwFVAkZ2c7Z6QJxYB8HlGl/hRC1ITxu2XBpC6LN1Hl6k756PdXuoVeiLymuoQN
738y5VETq6LAwRjSx8E7IgAqTFrexFNvAutV97ECrILhP2vxqLW2eJC/0CefkysZg3DRT2d20kff
utWTU7Hz0stIwmpRBu914htgwdL9KtlZLmkehGp1WwejdRwllOvFWfmZOG179BNRftnxUr/aS4DD
GsX4Q9GkzYnrICOcPG5Q/+ROg69+cjtr1aJ/okiA2jrWEz14JNR7E4INKmsPVAYNLYR3GqM+L3vC
mfTQREQUNPrFiplsLDo4d2Odq6uwj5O7pY7lHrQXaJKn3zo0o0xuvKkWe1Fmzt6Rqn/Ll6q6UpYh
aq1prL2VZZBqcO/fdtx1xwUh9gVFcssqUOCA+G7mIwJ29taZSrZc+NZvL4uWc2pAWt6qSBOi6RVE
A41JdY3G16wra2lvwyCZ9lnT6asir2oC+T11zEsXfshqhfscdPm4NW45HlFmwLTOHT2tZpw7BAgz
5eX/sF38/3nnf2DYA2z738N464/y+6P9+4Dzj5/4c7pBtuRijv87SfMncuf/QsBGSYwdYR3xAfD+
mm78XyEzDzIR9zwtgesxb/0lg4ro2bLRP2GkBL5D9fafppn/aroJz5zU30R0ZxkUbwXCVv4tj1nK
/k/TTQ7i7wq4YHTzSbKewvEp7ML+QrFLcYNJYkARb7K+fS2ZnCCIc7MtWy/auFZLo3BYZTdwvckh
ysVZkuEe+wgdSCcqsRW5up6HiqpZn+CzjGK6XWORQNDm0eUCnnCQg1l2UyodZEuQlVk2L1tdcEIY
QWVIG2X2RSEJBtRc3EiEooNrku4QodvIXCJQWo6ufeLqbN2kOdTTOL5WTYUS21IvDDJiHYl0eXOC
EZK9lbeQLERUZ8eONCBUaTtMGZSsmB6DSak/nWGkF1Qsb36+nLI6uXSa/j0PmitLVPdOB89Bw/XW
svgNq/GwhNMDIymgn+dddC31mkou5ZbDG0yg9R9lG221TxuIC2C2XmwAevgnro+we+RWeEvPCoVF
dJSwDs13lemDGc0+lwTbLQttsyHluToCcqBFkzaBvrLoKzFk9NQVAWeyuU8XlPJlFF5lgG+kZLDp
5JXaJZZ/g0jgTvgDAdYS6mGI74AunpOaPMYxONBZW27PK3wwyY6ybfd7CZhNdDH+tvvlnI5o05BR
zdRyA3iyPCGdl4qwmtwJ1nG9VEx20dU8GZLloobUay96LibMM/lZIAZ/DoUV1eT1eOLdm8ZHwR+M
SNsP5aLrdomSGhwfbAkf7lbJzqx7MM8JBvHYdNXjkOUfVeb7hyisLxBtkmMp0+/c7d+SJCGmK2ku
/dC7rXR/E+TywVBB6QtpH8KpuXHC7KYKqa2i5FuWBDmmmkfBtmMePOs9ivMdtfOvqbSvppK/hp79
eg3EJK4tu60f3DpRV3bC/6s141U4ehdFGNbbsJHXQ0ENb9+NmDDjJCbNaXS2IAYMhnb+YqeL2fbF
8DFk5DINCInv2oGwMMfq1oLW903ZBC+6YMsMUeiYmYRMf+jtDyQky5YRNV0Hcgnf6jwfdgoJB13D
SX1JWa6L9KhtN3PKB+iRA6y8MQ5gFObmhPip33gemNxk+/PGDfV8LGIlDr4hacQbM+/CRFgo/Ip5
UuQoPWKdLZtcZO5WOxVhpAn1sJYJSTfXJFrFvU62OUprYpSAjcoY2VxW1O84iVDv5Q9pg0qlrTxn
DaE7npEOMpe8Avg9aoKL2thUaTTN/ZzqABYqfh+C7k5o6NzGNt7OawEpR2TEm8GDSMot7WOpAuc1
6P62UeI0dM+2y2YYKaHp46pbeZZ/OQj7SqL5B1eI7/OglieqVdVm8CP6h+bluw5GCkvsWa/KOOIl
Avx5bsoh3XmF/Jgn2a/tOLZX6Fr4d9Pc2nhc/uSmcnkGsgzWeWvx7itZHoTl4OHpeNX8qohX0dDP
myWBbfYlKZSWzy4TLt54AfhBqIHun/wGunKYuw1A7njghBlW0mSHuEBSjx7lyk/BZPoR0KIjMNZ2
0s9wNpfpuByTzNpU2IICIx4zQcpTWc/Pg41SMDA8JVlG9OHgdWsdktsWNndQrPfJYDMkdQRdCgki
5eR+ipP7zNQh9NqpUH+IoIvXxhbOJXDNRx/6x7RVijqdkCEsMfm+H4r7qegubd7rc393trK0pIQn
LEi4zEtGs8CZr7JFCE6MQZ3S3vD0k8zFjbVyhti/yduSm6EMl41QNmnkDp+ucysYFm/BzRFC70wu
hIg1lc9WuOCmdUiz71SLQAqI08qpz7BCfUrO7wASJ3iALVXIztaQpXIuj/+OO4GryW1fEo/mF3PG
CEN96bjDi5dOWDeXlyzPifzpgltPE4/mniujTdlSoBZxwHZNT/l4S7vtrNMLi5TaqTJvsbHXk+8+
YKeSqybwbroBkWkeWYe8G557vz7Kun0yesIZajqfCyT4Sbszh2+6vRlIxVucalsXaICh5eljtkeN
2qeeb217wq9fQPE2oXwoUKezdBMaF6rmAUcSmsduwHo3Da+VgT1hu/W3jhpGXpSBVgdjrs2ZxKiS
sN82Wr/q+I/5VOY7R/u3YR2w0inaTm0Jpqm5SUODBFd9zkF1Z1fOCYfPbR2AjiFNeoT7r1a11Z8Q
VAVU+pYv3sja1KvsOzTJa5hH2DzE0u4tUIh9wXF+pC0PrWQu1JEbz6Glyn3o7NE/jAWvSu/k77ZT
3Fq5U+3S0n+qky7dIgYN+FOPSLm4Xh3j0ncAb0PJTDms3KDoNnD2J2C+F29B+5tbC+4Hp822QkVk
qCHr2y3d8Lgo/6bKuAn7pX6kXFu8pL6kHOJM8lEBvmtDD3tjk1noDwgPRblR7VXY27QVUnGGHeDJ
hxdbC3chzSziIVicgDRB7LAHt5SH0kcu1UTTAioLIjpKYXZQFGLtUg+MuDYlwUTkv4kbPw11sB9s
thw0U3Kd2zaHZeG5NNUvwS6pFkXSuU+wZ8iWQi01cKI/eLugbl5pTsZlZNTrpFtCTovxzZxL7yHL
xyscIgR/z8unbpPbBZRVoyBUcGmVLphw0v456uoLa+T2yeP4IbAk9WUQTtA1X+Fy1meHy1uTgNCX
fg2OHdOmlM09/esNhrhQUkHkOxQKQ7sz9njpDyerOPBDLzXrCcJya9yHTvEYWwjhimL6PdfcheOk
PtDidusuIrSrI3G7XggmisCxE6v5Heix28t0wTaG5Hw/Rc1pnonwi8Mvy/QNIQ4uBzSKQ8IQ2YEd
bLActETN+7HMV3EbH6I5fvRsWDgnmbONCDK6gti0CNZjpesWzoyxUp/BJA4Out8VqHMKBKCvnOH8
6ixQKq1V1NsIZjcdDHyBTUZXlcocEcz4PdpOfwi78cFTrb3xUpVv1Rh2OJoK5HdJ9l6yUW7tHqPO
2Gc4d7BXIcrAuCmx60EKBmoHF37IXAREA8zs1u1Fu7dLgiXjar6cUlUQ8I3eDb8otWK8bGH7rMb5
kFJLhH71NTtHbcWDdUrOojdZEdDsNeo2Yi9ca80ql3slBzPPzmYZ1RHF3GWUEhFdS+++TOrkoHwU
JfGELJ+SdTg3BUs0D19IEdF0CDRRU1dQhAagtDVYuFZ2yhva5/Otp8bTsOTo7hm8LpLezQ7S4TDy
CvzR2INgmZeEShSjX93KgmTLz82nTnJda3nwDDxxIKB0EhSUCdobpMHdPpi5oqz2LedMjlR5kQSM
QQl/JaVa7vD5DK+gGDfVCSL5p7PLJ7TGP/ECoRTm6Xd5PmjxRd0nCWN6MDd0mDnyaaoz+NSE/GhG
EO7PKU62qaFowAUH3eKDXjajB0lDNS0ZlMvy4zgOBSra/8pQDwpiPhiiXYQqvb7I0+rgYx/mEe7A
Jf3kp/XDetfrWG8TXtWDydR0tcTTztPxAb3qa9iY9xw9JvRg+dw31oFhcFOb5SGcyP4rlvtUtK/Z
FJ8cNd+32FJpY+sPY4Z00rjJh8nl3ZgRk17J+j2OJirGlDXsBuEO7zzN4dZnJNlAZ6NksOInLuvH
xJS72smQDvCqWNOVn8GhzdHXUg+EehN1XjvmYagGzgS2kDCibgeGbwpEuC5s5pxBTTd5P68S9LSY
Z/EOBu70M0kyZ8d+uMS6yWSZse3XnEBi0hTKFveWW/xMZUpS4uh9TDkD6TTync5nSbDuaY1sUPhS
U2PsPYRcs46DKb5OXWidrqwu3FLQjdt15CqLpjn6eDWPIivs61lWT74Kflup/Gk62vh06BMFbgHH
Ed9hXWJm/bGnwlr3Iso3f6zL/xJ08H+avPMf+pxz8cx/BQzo/nf3v3JJnX/uT3jAQY3psc2zEFHX
GpzLqf+EB4JfsBjn9C/UO+f/hvTyn9lI7i/Cz+iXITUldlnZkfz8Ex2w7F8h/Ay2KhJGQuwpzLn/
Cj6A8vw/4AMBhg+PBCYUo4JKBFxZZwHo32JhKhf1m9PQiz2Uade/yH6eY+R6huKjKtI3OMqTm8Ib
1W2o5pYsEKyskB5LLX7coGULisqeekx0rDFJ6MjLEWrU9rIrh2CcVvPUFgxppZ289XVQHvLE9odd
lzQm+FgwX4S7aZRORAOkWa5il3LGYuDVHdNBHpqi0z8NnPKdHSfdZyWd5XeXDyo5MZLE1WrpEodY
gVBUIWYA0TWbNMk8Ir8LYR0RZzjYvRr9lc61egNDJVvabuZHUTXBfYxNJF2jchMPSzBZD0F+Dmup
6nEbmCl6XvJpeu646d4aOcD3a/wW9ap2jfvqN2X0njp5eGP1Aq+WrZxo30lZrHU6RRd25Vq3fj6V
F22AZ2YWtbXDs6xPlqPq6fwGF9c9cOXBpC4gxmwX9wMMDg0Hsamf7LCUz3WgMAk0Z8Q/8vJbv1sG
6sSKwidewUqjg43Aik5bP7nUU2efhDLp0cYQy72d5u7LonV2M469cwhIuLrtBoXAKGz6/TIUzT3W
pO4GQLd9pT/cORXxTGtI7sZfprGXT4QOzvMc9sGdmzmEEeuabxbg/j51dXkJwARn7DkEeYtFW8e8
HWniqpv5mVnWe7cqJh/GPij51TD0KHJrY+x6VQgk/pnPjgR4Ut4vSec99XWrHsdqWu6ruJAAOoF1
NU6dOs4KNKYLQoRIhDk88KwxI0r+lF7QDJdsBQPG+jbde0bM10iFR7Wy1Biz/6fTT4Fu/VjNrH9j
PgyfwlHuC46yYNuIOL0naEJ/RWGG1ihJKnOXlnZwa5RAReOcPcJ2Fb+E7sSg5VrxXtX5fINUuPs0
eCSe8moMt/W8UJFrZf5dl3XIN+uxv3QsJ70qDZ71FeGZybGHbALen72QP+ySHJ28JRzcT7wKXMqG
gxN+Uj64YZLdjrNarsbWxleTgSdIEmrbcJPqCZFN1S00YqKGnVfNEk30PDg2on2/i3w4vslgkomS
YD4G4YidqevDfT5J67auFKFjsVW9IwWIdxo/C2R+kB2ajjKyRY/FUxuW1ZcsW8XAFRY3Z6/XPq9b
cr+FRTXwGC4fDm/30QOTOoQREa3aipeDPejhpbDH7rVOSyJR4oBCi9YpbyMIzvtYt+XlMqHfI/us
XNehWPYdAzhcnm/s67pXcPBTRyTvQFem4ui7sRuZ33POucycznQT53AlCp8285s/r/3F53NNi7my
wtG5lZyfR89avN99ZLoLP3NRBTU0yrfVCK1UAtKoIU0eChXBbJUz+ahDS+hBKKcPrwvdmwDFyTG1
Vf1SpugJe12dp9Ry7PlHgIVWbpKmx6LWImXcK4aHgbVzq8dFH7u6ml4bbKF7mUhzYUc6RtFcE0UR
pMWxVxS6mhqErSwzUqD5GHd17yyfpumz90Y1lVgRKIIEQZhQRiAP9HxNSZQgKxmF+aziJl32fMSQ
FNmBTQtarTmUntOd2mVyOXNLxI7a8KQ2erQooenMR9yGfclqP6K5QA5CQUtaktzGOisTCq8bVBqR
1RI1A/eLBb8LbLpEkCrS09FNj0UySFz9bvPFad1cM411nyixqzd4zf6ElBR2JKnH5Q3kh8EknSZr
WM9+Q6Zxmpkn6YcW/X1VgumnS5QLxwrQzV5a0nGc2T3VYMQU6E3TSWC4UkhKpSCZHVoDB6inVRZP
U8VDXUeY+9hwAUGhNFx7EPjgQL62SdOOx2WmokGiAt8lC9/kanTcYm11tiM3fuH3+rgoj4YaQSQC
hnhjDS/EiChugFIiO8E0iwHQ0aazL1Wipzf8LT46EtuTMNcln7pWMka1JfLhFnxJgk1woDwXaBwf
o5xElJ1T2z7zL57B1SDbEbwhm1r2U7CqvZRazwdrzkkYZ0ylQLojng9d+LCwsFZt3N33beIdVRVb
D7WdzgyEhCSedFa1H9IeFDnOYUXfco3OAfdi2H5HgzuARhnU/WtxBmegRkkIsTLHv3VTBaFKSSem
ZC5q0IdcjhiCJ1yJN13ee5flnPLTM3759sj0LYHc+FTX4SKi58brgYodAh4GGsQ5RfdYYnuCI0Kr
+nS7RjyzWvBVTl3KncoKTAZMn1Tc7FntUDKryzqx10HtLVQB161PrOEI0cDYGFoP8OG88zq0nE8z
u0QdOzlqxigkPQGDEYaobWab8M6vx/TId39eK2aypBeiIvYtrqtVM/lgxgu/+E9G9MmlCBg/aDXL
x8cmcuXMgkF9r3Aa71VZ1LH2eVw/m3aqdlGy4C+LFJgyEErQ7evW5M+RBMpIxr5/YWYQj7pu0mNf
D95p0kZsatV7D5bfcEHM9C0VbG57yfO/HjmLURmXtjo43ayPKmdjkgi/iLDPNfIMmajvClkYg5Ed
z/sIsTOIoGg25FGY9zQlQHCp5qMqvmfI1iaSzbHq6vHB7S33N9rqrFl1EQI0TRTTW7OEw21qu/W9
G7oJlL/K7ZXd2FyWLglygAXhTKCEJqaS3PyuAdFz0X08sFCCvTEV2q8hGpV93wTxcz9FGDn90n0u
vMB8F0El3Y1Xp5TALGgJbjtUIJ9g/SM/M0eXnD8BYRJjeoOIQG2WMJV7j5ikc3JGNe4KgW1nNc0B
we38/f2rqPGW2zzzk81UIEHnz47OcnCEvxNh3V/I0bZWRAJhap2mgfA33u5gu3RLeZfJyLv2sJZV
K3sRIUhuWbT4dot59EksGTlqs26MvgrZV1sMGTOERuzpq1i01XPbFOh/MeH12BmKrja7uNDU8KKH
ORcbwSpgrens+UezhRL7TdrGLmU0u4BewB+XdvY1plr7WRIpg4Ku1Q8wuO116CFT7DoR7+soitU6
k1yzwArTriHfEpGcqAG0uLzRx4zGX1asQ8jLBzJbnFOYoxI1gb8tq2E6ROQL7CZWv+1k45iY0kJ+
dZCE18NwdpDnfk/xzlAPeMXz5SVkxrhse1fX6wl0FkRLYxoGfY3EnawqJMOyGfsv8Era5FvHepUh
dpi6NkBSrjHjwXJlch3W57yiSQfXqtDNS90FeJRQDR/HSlvvflmUHzVul2KnM4PIQDpJ98WVOOF7
D40n7vshbcu1M8O2I5cjNIPO+RxU2nHn5QbshKYhYdXtSWh7+W69ZT5mXeM9ZRaYrVfMhADmaYCz
ZYzy9hy2Ez2USTA++uNCujtGBPzMqbP0m7ErUEJZBJQ4FK74NFxVtfnNHWv7eFEFCuDW7VNGGCtw
F9zimhvYSSSANtsFif18wQ7RlDK7EUWAWDOpav9YNEN7x+co7pzUcTDIFip4ij2BkrQvKpoQhjgf
kUj5nod4yOJqd7Uo76Kz5tSUtQ9YJazlpbdi2r3s3jXoXzNNortwZXFRjIxn6/9XFl/3v1l824/6
w/z+Oyf+T0PLvy++QfwLmx+oDsGfrJd/kN9/Lr7eLzZNgjIR8PmOg/Hxr8X3vBKj54O7wd3Ijeb9
++YrfrkYZM4iPaIRsV6Su/sv8OIeNPp/4sVdYrBpCYSdJLTY88978d/23hx2rlWLbzaTUDVE7gBw
tC7aFlWUbaXBWzCjP83cpj31pT1edkbUn6nrkvDv5dq5QzglGK7zNkFDxJyx4CvbjW6pH3O/yt+s
KAVDlIXnHYnJO/tRutbn0J/Fc+XMWMVwsk/vRYFH4jzzWdmOzIryzfLa5eiauGNZysw3ugI09IRW
CKQvgQ6RzwEUEbpW9+yjadEl68YZGCYhuYa3mCC6izSTPuZLkyPX5/Sgs6LmcrjQOmB8SDwXfR0G
TCo0q0yGW7tJ/XFrcX7siLHoMP/jNyF2yr+1VeaHK6voXKz4Q7HcVN4UORfnpf0y7nR5hdCPrq8Z
k3EOfn3MEzmTuRFY47nED/RybQtj3djDZPa+MoZzEtVzcTGTOpptAer74q2rwwp9mmqSeD0DT8AM
BbCbSOaDnRP08s0iIPJdeOXw7uQGa4h2BmvaWBmaw02I9s89snXPhJIVyrmR8Et4PdysefIXwwXm
VH5fb7WY8teBmK7mEoOb97sbcQcELEqPo4npUzKsiHqFhMK9tH2dclFJ4/ofiS6yez6O/mYeY6Xt
ul6+yinojnUaOYfCJeNxleYZVXxeMyefcS9sXDpZd2pUHu9EPDqPwaLglmXWU6Mmk+oqK6Sz5WFy
b50J1XnTNeGlqUDkIaXcdZoEJaGPwIHHovJHiD/Xf1Bl2N1VdQ7FY4R+8DK7/hQiYANu6apWWVF+
TdjHbuu29e5Tu5h2ziTri3MiDLWF4J26rv2TjXgPc7/sL0JdpM+E1tEh02devBkSn4ff4KLfLkui
TyEswXHChn7Gr2t9GfWkviru+rXI3Q6RtvIPxkXk0TVdfOOHafyQC7vdSimBHpFLBkeGPwBPchyo
5o4z9WXXGa1Fcpy+25IeGALxk729kOzS2VV776RiPrWlGg7uSCnVWYq6xz3WtateC0XEosje0jxS
9tYf6dgusPpfB+48MEN0uvjIPGfcT1lmHT3Hye8XZ0ZUYCLGjwanRZxlQYD7dtGroISOdoc0ujD1
1NOIE8lwNeTefMXA7+3FPOvdPBSaPLkZ0rwNKhrR07DCvOZWOzZk58klGGiDDNdDZVFFe1h379bk
0XRAti7xNE2x/7sCIb6qw0Fs5ehTNGVHrJjcPidTBNMlCsVhDUpsT+R6sDkyosx7ECYitAT5tVaC
CAO9DjWXbRmibh3jXREog2ChKPdNroMLZJXM/81UHWMur/d6BlJIhsTGr9S793UR4GeJdKb8PZo7
mxQ0yLrbrsisCwdsG1a+59jaNm09lVubSJ9sO8ZC/2CFJtRSZ0HW7/tKNvhVVSDu0pHBncN6/Mh5
gSifRAqdbRrfn58xP830YJzjdjpS0NmlSNzbEG4h77wpt28Qw4qr4R9hPWH/2/gE+ITnKB/eXv70
PRLeuE7DU1ojhEBYQngIi3tymcT5zMM2y2UXdliDVOa2v4fFlcSy+HFESKRdTqv2HC2UhsIAh8Uu
2Us1xXEEQlV3ae8193DIKb9XK8NvJ5BmrZRvX/BQNbdjz/muGlQZa8u3GuQVf8QdNTz8RDlMFkWI
eRmdWGnGbUM4DTDRbItD9kd00vBHipJd5o8EcLhnz4ntZNsJWaS/Uq5M/W3T9APn8zmaSVZt9Tqe
45oIhjNmbVQCARUaks425hzuxMJAzJNzTnwKAVX0Xsa4SdyKhrG5nwqWxnM8VDnaSYS1xuUDwtyb
l7EzEk+HarJ9+0e41GCs9lSfE6c6V7L3ep1We4s7A7ty7WbnPaCOSBqN/Wei7XSyn1P2bL5yONs1
C+ZkVl7QUtumLMX6Wcx+6p5fPhOinpItQpimHus3X/T4H7EMcxh3rgdTUPgwKarEdmWmy46rfhvM
gXPTBM3vMahTMg6D4aohNhSrfgSohWZVAQPlGAsbq92T5+ef4oGI1UJTBszgxkD6f/8Ehr0W2d9/
I0nsvz7+Pn399TN/sg7oC0VIMqVz1hiiNPyb5SJElMhIds5ywEJB4MRfw5f3y8NpCesQxsgFUTX+
xTrYv2I/8iEimJNoADi3Rvwrw5cI/mc7scetFJxNHEgSIcf+4/CVycZDdOC0G+jS4TXXnBBsRNXR
d8x8b7sqv3W1V6NjEPWTjizxHsI9bBwfz1NTZSQ1dr1/wrNbb7DJU2ilJj/d8JnND2FB9P7VzG4o
r8sXw76Kl64n9ygVyzoNWP6bMwyA9YJi2WyoL80ZJJBmFo8sDf0Lpxu9EHFYPGmNVNxVBXFJjiDB
qT3jDhZazkfJ4rcBKfNeGSbyzYitE4TP68dHJxIj4edCepfcIM5bPYmmXpHDPa9GPNz7sekCHB5Y
+jmzOFyJaA3vwIQm2p6dBamQS0bTZ5gM/d2kUo7cZQFhRgXl0Y6JdpiuNQeP6Ird19tFASEu8OxD
xsxKWKLcMaXSLaUUrKxvxROV2zXsMCnMxXtheXOzbl2E9RQqDjEVjNxaWPhG/qea6eZamMH9bdWN
/cAA7l4lUeTsyJHrribfsm9L3xq/xKyjNxJ0s1NnJjq2qP0A62vzZUpXyEhiFBlqytdeF8Feh2RB
3es4Sj8H/CHhATeNfWsnNUd9kQfRax02f0T+YNBe8w0DcqWtQ4dS39R6xx1OR/HQDwHtZKSV9+uU
PLGWml6LwVq5C5FtOQwMGFLc2JuQALpXYFD7OWhE9t1xiRyS2O+h6ivOXnZs+vKMnr9GIqrqvRlN
RelkWnmHIojx6Rb23B5dD+3L2hnxX65sUmbv5jZpuiOIf3Izs9haq7H2J65PTQrC09QynOCmqPw3
YCfnFqZFvtmjYx3iuljeYPnjR3yxFpKP3j6NMk8vJML3PfFz6g7ztL+N5966qqNm4tuMENVODCuJ
HbsPyL5JzQrt+crl00LZuwIhRhJY3qXd1ID/pPcFajVNnv+tiFCquXKc5X7M1QBev8jpojIOqoEE
MaLeCmFDrxQgc2PktrcVIQSXc1Pmey2y5qTS/BVwEz1YLVCx1lG77STt4JkyAV/rWF71LqsNmrly
XxJXtOPip+2aJ2a7AP+hXoyKS6/qSFl3G8A4V1mvET9anGkIU+t+S4InS0cK4DNHFLHhHuCLhL1b
ITMeL9IW2YEbGXzkoi/W3oxLSLh2vi/m6SkMIRdZExhRWxUAEugf7JBmi+y53II4cvl0XXhLwFTx
gUUHLzN4/tZpmeA83H9bXlEiaztBi6Cj+kumKnliMh12QvbOUaXAk2wr0bR3YL8PdS2zh6isgidj
LK5FWJuF4EW3DR4dnEFnMJLY81bS2IlbmeG6VXNxTpQhug0FpQ9JyANTWmuMBu77nLpBBThaupcp
jM2JTELnJSBI5SvJfXvjkJ9DmXMngy/fdputEvygTiv/NXdIV6mpHFtPcQ4/l1TzLum7dEd4oT6C
4TTruZz6VbQQ9jRWJmPyGax9oqWVr6bBtreRw5ctPb5ONafLHermbJ2rBSh+xioWg4TPIRKgItwL
v5gfSPXzr7xEtdcufoYtSVHxDyUL0ykgievZiXkFx34RzOWmO1SC1SpsQxgMEku2ctHTCURrbqlW
1/A68HH+piHWyj92wra//cLJ3Z1b1s737IdEwMX28E7kWcaW4yZXYUUa38rQMLPtgIqOrrbQMQkD
fEv1Ka2DPrQDtYTCWYf/xt6ZJOmNrFd2K2WaIw2tAxjU5O/76NsJjMGIgKPv4QD2pJGW8DZWB8xM
JcknsSw1fKZZWpLBvwkA7v7de88VGqJGrgF9W+pBRaVjHJKY0FV07hQ2crew9H2u+d5lDJNqUymP
HmQQiadulOVKaa591RtJuDTFiF/Fls6LasHolWYNcxCd3aa1V8MVn4U4ZFJlc6BJoowTgVEJa9vg
FMOIkbX8NUMboLy1aATXVpsa3D9W9V7rmKEgCTiUpBckcRatPVFgaWudeRpCB8eNLd32meWwetHB
/hC06pLQY/Pnau5BG0nlLwjCU9de42t9FzAH90actbvRN+/TXsffh7GrSTVtXTKG2IOcpBmbCBWG
qFIku7CpSnhDOSXd+B/veql0nvHtGG0n0CN4Q1R861vjgJqS1tNVx3xzz+iTsxr4vOIogbkeqXHw
0zWzTJa7WpInNNzeQDyKp6dWFLhmIDc2s6SVJbu+MamSLsd+5+DHeRjS2sMLlvPLgJv/XknCV5pK
Uf8B+T0allTA+HCDlZxjN/Yks8e4ykdvbzQ5TB1oGXyC2qXNQ5PapaWT59Lno5WslJF2977R57tS
enQNi0Lq5ipvhCyRrvN0RYYxezJCv3w2mpKmGVk7h1yn8VPFtrobWK+pmS5ZMRYRLgz0YjsDj1Nb
YJ21uOO3Cwdo2wWWxfPFn+znqdVGtEJnujGQIakosCUiPmqAvox619u4fWHdaj0CORIcTwkJ/emq
zGSsgQjRpxsdGxyMR4FC2hoafPGwqeOt0MwQ3BCLzZc6TIo3C0TcW5NY2L2gsp6hFoHocauB42eB
Ba0JEvlA7YjO9ieowhUBee54jgHl0cakVyNGt/JFTX6/pRAmwxZFmo06X3NiLMGTRruvMKFdD1Zd
gdAohk3S9+pmmLiLszjIOXFH02OHPXzjMKO/+vvb7n/NcPTvY855KvkLX5Asvv7jP77fnv/1U3/u
z8VvbKV/NwS5bPX/HIy6v1Gyaduuh144b815nT8cQd5vwqVTzIf4BvDBwbXzn5tzyEHcmsY8GQX3
Rd7nb9WlufpMdPuBuu3qM+yNgReeSQxIPxHfHD8tMIWXJBlsK6fRVqXVc8nKyHUV685+Mmd9tkPp
pP+Lp+lIK8maqWB+14F9vcGpHe/gQIoTzoDqtrQdHK5al5cs2oWfvgIbKc6lqbxlloziLSomLVoJ
VRRPDlbUM+80fMZ2AFsjCMVtVlXdaz3GM1/Iqpd6gbCxVH7lp8txnNzXyfSGLz21NJdkwIDkVkzU
XJGDLNe7Qdy0humuZIUleFEXtBJbaFSYPGIUp0yQC0HlKeWZ0KqC/zaWEBLwuBjvgnd98UKcUwsn
K9uvTatxJJ7KXNN4C3X6xunAeWZYKL+ydGYNHIe2eUZEgavVu8leppOE0ZXLodynAwFfDJDxe56g
m9BX23ZfnczxP9qO8OKicYuGRONgw1wx6caKYh5X2pilG5ss9lUdBaI9KeW6Ej/v/PzT4yY/SUtl
d4I40VVlW85lKMryytX6YK23rbpVDE/lmXY1RO8MzO6XohP+lbIYY9tYZq55lDn3jq0sqB+WH++K
UXNm4K9l3riJra9HQ89O0zSHqfWEEGzktJexRDSKmWgyoEqyz64M+l1QKgy3ZEL0cNtg39navsyB
D4143zVCnlssRxhvzanb4mWq917e9lthefWaDpV+Y/ZOsw3GllYJtIAJz5YqH12vIL1CtNO75DzP
7ybC5+FST40Mea5n7BYSflmFUyV7VGkX0a2yokOt9PgT8HJ7ioWbrn00xY+Up/0bz0MM5sR/7rSQ
rfpiNCv/NWjScDtw9Z9szg6bhj6RQxJW9Z0jZxOl3oCY0eL6Piv9flXbMsKKBS0cBbTZplNrroTJ
38NEo/FKOMYw5YbRnmN4upk6cvlLpy6sT83xirdimJxTJmy0bmYj1UVTrvegpiK6l1lY7ekQovbC
85xTOs+pGIU3B5xezodvh/U6Ik52nTFdW3F8Yl82ptN9p3J2U3kbvoA2zs86fRurAHEUKRy6AVvW
Rm4jLXB3dl5UV7HSJrmkIcPH6pyobYej+c1mn8Y0LXfUtRE0zUeBT//GIs3A2DHINmbGTD+gcmUT
+WP23DqirzEGZGBCfObLqZ9WVNQSMloOVQW8GV3v3GXddF3WZHAsT7O2FboJOiPGo5gr1XhoKzWM
Cwlj7Asop/CqCRtvD3g4ANUNv9FJu2iNXZZzzKBbxtde9d4jRJww2AbRpJ3KLLbWGkJ8Qmqgy/aD
Td6pCooQEgoRg7WyqWYBxo0xWp/qG0Fgi3iO2dirKhPdTeYSh7Fw5256jwTEZtA4ga37sGu41UgI
BE+1NBK1C+NIXjTsVvASpJ8O7E3Tgtoj5cDRNfTmbcLh9VIjJF93bUxcYrLqFLgNDpVLyibi2knJ
7HNiN8v3yDfo1UorDuIcCf14Vca44LkwYt5LDyHahP4kQw3xJ/WurApb4tJviujk27Q7J8TV01VE
mQRnLNN/zfNJbvK8zR88oaszhsmE02NbtyTwh9LbRGPhH1HdjdcuioLzaJqYyoKJM+yKXFV8Q4eF
cdYKUJdjmVEQNDJpI0QRXmIkiSWdRMlXMO7ENNNgfEa5cjDiGQ48t2BCebJyFxtLPd3axThR0N01
K9mAz13YgdfdaREnKR0fDJe5Xn9F/coxVFSljfce3YGTiz68YE4Od1XrtUd/GoyXurbrLw0Nte+S
9YHTeBbs4axjP3ZDSsm5nTak77uzpypIBIMGZhGv/Kfmuc3tJGMa56M4l6fCD6NiQdQ9vhsT4mVU
DpQctD136TupdeWHItrEua7eu5zBz4qoQfg0CW+6KRq/4zJoR+xwPvjssIal7DtWf6izut+PCIY0
fXDzJ6KsHtsWimjnNe3G0s3DMFY2O6zIe8gCvd45NjWinc1DIXJKKBX+U2ikwP6Blp58J3Fe9bnP
xcESt0FIcD6KKspPntUZ0HRUtU/xbt+RAYgwKEz9wYHBtjQ9NVyBDEkdMla2+cGtRvU4mcSrUCsc
js1w5mlHq/z8ELDtvOsrM7wYnVYc4REQEml0kzUVXHv6weGQ/aDSAv3Nr7GX4V4z1syLIH+llboW
qXQwznTm2iLV9Bgi2Z9ajtF7Y8JetRPZwIaalI+4OGnAIMQtbEIvwl55heGw3y0M6tobRdMM13SL
5Jfz9kxozoyEUPlSTtbr1PSIKBZM7G7MoRsMJiaMhKFUWW65yAeG3ItUHw148JA+q8rDoj/48Wft
RxxREewgcjX5LUOb/GT1hXtAbTN3kBOyT1NZ4bE3xgpRwIcIIKOEPFJq5HZ5HntiYCQMvPvEC4d9
MuXVHnCQOjBCcKgV9fUHjWqHdmUDXnm2gJ0sUwYeW7fp8ktrkuoPSAzvAqtotgz/MK9yE28BzDGK
GP2MZ25Zig1GHXJUYxkBCHNas10SwBKiSB/ASFhE9HFZNl7Jd9pb3VbmE+H8TnOiS69Ke2+17Bdi
H0AalVz6RhmVC2PO6suNN3nGQ8IytHeUwbxQVma8glrAIh0BbVqKMkj3AWUWS830AGbruGmO1Sit
z8wJC5PpUGtlSxvQy5pIlBKryUn94tYgT4dQ47KXqaZcLdzRezCMxPRgVKno1eh1qM+wCCGiC8KY
NgPZhZuo6R12tCDxYDmvlkYwmGoamOKcfZ7itCq45GP9HGdDsybB4q3iwnauzNhV1zXBHxiIZRFD
YAMZu0HWCNdJw3w15Jq5ZZg2bqKUiizNY6wJMxxZZ+sCF7umegEQqo//UkuAv5tQUnfG0O7yICXF
xI0cnFwUvQNPcOy8LQsxK5tc+dLVF2WesSQ3zPk++mZInRU7RUmPGpgXG9/xJxK2u5uMoMelI9Lu
jYhIQBUPGn3K/11NOdOBLguSvY+9Dd6fFAs11v4qFOT9KlIgK9Kz5MXTNC1XepCa9jJB8iDOliGD
tsM+q8ZsFzJ9hqwXl3CRdbmBBOu9y3Go1nXlDasoC6zbso7bPdkf70w2gJAZ4s3GwJ6JO9Ku6PCz
2ndIP9i+8xRbezdq3QGeOdOQUBfNoxUDR7HEhKkOjX7aFm3cbgPagrkDFFQIZoMLJ1V1tBF4W/JD
nuvGsUb1vAEN9zYUfHG9kRdnmcXNFpUGmMZMZjR8MzrWvRutRpj5RzzlzZENtLV2G6V/4WFuviTM
uK8tVto1VXvD+1jyXF26TW2dJHnaAwif8ZIlGgsaqf8v0rEwoWZlE2fHtJx02lQygD0FrRWLoksw
/AorvdGJYxN1mZyF280x6brZxYZmMa9O+UJgJVAVgZeDYqwBwnxf5QeEMhJXNRZ3BmcY2Yo9dOng
sZwKHismd/XCIxF3IWNRPM5btQVdFbDetWoZGeIpL7wOJH1oM6PIYzzIk3NOqErAu2deIrY0L46R
XShF6xciC9JlCOMfAcvC2Mpwe2kXiI5BKp5FGl7LJiaDT2JYJcOV7g8BAXxFStPN3JPTjTWRZqNh
GACHhRKYrttpWc7VbnPdaVgI3HS2LmTeMgxbA98TZZWYar28PjoQghhVhDQLpiW1bRS0ROlH3EPL
YvYASs0bZLybmiA9t1pjPNUVzQ0dO6ql1FyEyUwPr+NRoM7qhdfcsCYBieE3TRKLTYp6wFbALL1F
Qrpi8ZtOLj0h+oLmxOwwEei/RnghVqAYZ7gccUzn1enH6NB0ynrJHTd6j9hiUDxoNuWJ/bt7Acnp
HGQ3Kliuk7vCs5b3nBkK5/G78/T172fR75FdszXnxxOqaZj4QRzfpmBIOD+pRygPk1npJCQYtyyG
6EVWtHVwo/z6VWaw7i9f5qdkDE7btOG4na2fh01wsHbaemEvcOke6m28/fVr/RdVW9SkIonxubw5
ifPTR6LAxmkGRJn1eAgJvy0wV5ecYRfuNl8nV87KO6/S3bjjyrtZFW+/fvH5c/zwdXpYrhyMWNDi
dYExiz//zgmFhTzmDq+SdbwfTs3W2yd7+hb+/Ix/Kwf2rzkVQn6l/oPL5xdDoX/8R/1evP2s2v7+
Y39OhWyoMI4BtB/yHUEsi4vgz8mQ+A3hldeZR0kA876zzPm/MTBibMh0yAPOjOXuPydD7m+WAzyP
1UPoNswFfupvWObmS/CvywTojWtaXKIkasmLUT/9E0hGuUOdVRl+Dw865j7aRYcJju1np/0u2v8A
6Pv+7v72Yf75lZhjUYsAvJqi4h8vSBjZJm7pMljRNNTe4ktnfhqEPSApt56G+zwXxU73y2IDZCAF
jSfbM020HqdfBmR7WH/Tg96W6p5CxO5sBznQSNLyd8zKUUB75et3bSw0NoUBug3nr+xWy31tVTmg
+pNAdiaBHRFTFVOJXcxGZ2lrbX+WRu1+hTugPVu5jL52DVmboGNOi6qspbAdKNELeXxn4TbRE/PN
iguc2OEYjvx8aT+NUVh96JMLV0GOVgWC1aA+dxiahl6tCsGCzFS9SZ3a+gAe0Y3QH/AxL6w0YB5d
1DrSWVSbRbRvxolZgSCJMS5g7SAmEvzXYEfMtYu9TgMjhydOxcplEbUD+UCXgfXqS388JUFvImIY
IUhbvw3jDS2MhI37XKd33rK2Jg/vd4Bm8DXComFZxG7XKA2scek31xostXJRjJhYljY7mn4tXfSE
nQ7uF3+LSOhw6CvmfU1GWoVRgPKY1oGnqRZQhefoFm5eWIS9c8OAERxIoolrjQKE66kpk5eYU8dB
D0WwGUgh3Eehh3Su6z45c2GEYYDLsckYrpAWOOqYkm7K0Kl78HTQPSEIJQcsTz5zRWJbI6n1PsMh
rbpXtvTDLVqD7BZo+3CKHaFg33ckkTD8QxHI63a4uFrl3ncoqvehVXPo0QQl7rXmlmfRRUBmY9fP
7qap9I8lvIFrTankSpK9YaaPpR0kbtJPu15V1cnSqZsC9NLEV13XGvdG6lZ7yj8cxlhwFPa5oj1m
5QwJ4yiuaesYNFGBbE1PVpey549oDDg1oc11EgVBuNH571Xs9Sy1MU16EGUTKmH1qFcXqLJ7LQ7M
I/gHY0Mqe7wZBs98DQL43ILeG3PDkbg/JoFrvcIKTzcY+PxvwRrmA5Gf3EFjRzQk4ky+GPJNo21H
BtCM1lI/PiMjxLuSuiA8dK0FH6XwG35F7Fjiiu5dDJ3LeUhjbiavRI7mIVVGe7ZMhndgBDt35JJq
pMSJcqlpU9Gw9ARbGrxhQfAGzKJGBDkD2v0k7dg8adj0vlbSCPWlRcQP991AvTxmjSJlCOL7Lfw/
2qI2UJizS1CK6H7A6W1uDKSdaw7lzSNgSkrjrBrletmUGlu+ElLbE+co0v3N3GjH9a3Vj+Y4FMzg
6v6tYaj+RfMItHVDhe0MlcqUqyo1zZOLMQJWd5QXTBNaveOsTTy2obuLajkr0kUi/gc56X/N9fF3
/WNOHv9igezy9yj/kn2pf7Q2/fWzf66SuMcd3SMWbQpLuMb3iWoKEfzZ9MT/ZE38Xj9xqEoQXIDY
mgT+cvFd76RFAY/v4HkyyYW5rLv231kl7Rln+8Pq5f1ZlWDP/nbhzd6n77ZTg60MK2pTGlO7lrnj
WE1X05D3960cqn2Hj++xbys8HGnGhbrACqYg0eQYGpbExaOnrjGsfRg63ZdpCNRX/OvNTjD+jTlr
MtHHXwHqWdrstEE+huewN9pq01ejty30HnpZUmTnkOv8NpbhgIpSUHUgBRZWhml3Mpjk2TCtEedV
aXtIzVlEhTozWrthpuvEe5px2OIWxA4hvIZn7Ldwqp0Z7+3S61A6sXiN0m7gyApkDPGKaXOpDZex
M/xlJIJPliYs653dy32F73SP5TNCyAehLYugWUrTJqsqXW/VDKXFt+PqF62yxTb0pXlHxyslLNAt
vvS11FiljWFPrGtcDzFCzhSM47Yk0MLAG4q9EaS0JHrmuJ4sjtSTkpi9AwoBiBxmBzVUlMaJmv1B
W4I7KxNnEapYrsxck1+jCSJKWXI+ilz0XZhunfOMO7fD8o6L5QaUk72mWrM6V4RRvkwTgw1AnJRM
qkp7xLSWngyNefRSq1S9AdIo76HGtsuMVMCTAU4cB2ugP+YaUhYDYOC4vEp1jnzS71Vs99kJ5Ip3
hc5VMLmegID1vhmfTI7OK1LAESBcIleZhDThNFZ58Oa6BvJY1YV+uXYZxz1o2IopdjG08spph+C2
0tzAXHlOFZxCs03XIMmHa7YHFaP1CHuWG3TatiU4vk1iysuKbwbRKIZ6QR51pCStDh+YHuZyM0qN
JpocO9CIBVqnwL5t2vEagO5FBCjyAxQZKB4D8KKuceUG5399X4V6fU0xH/55w+A9rkD7IFPbQ2d8
lJNZXI9pAOoq7KOSKucgSs48ruu1F0NPm7sX5ENt5B0R+ZHN9iLL5wIOCjn9B1EQVVjE5DOuA31o
buGrsOVMdKZnCzKmJea4Xh8+sskJZ+gV4QwCAvB9sB0Nlg/5bkK+YGsX8e5JJg4II3LHrC1duhLX
S2HO2wsGee6VLm2zfNEyva2eSqk7B32orGtp4KNYE3XOruAW9M9pazjGSiIvbllTrEumMVOAHVX5
JgX3rvhaWx0g+VgrmZJXVrWI8VO7yyF0xbUnHQPgXjRqr23VRqT7IgzElerVsYiRhhjqUt1GujDb
taYbMaUI6rs6zlFUuwBbTD5R4t4xUcMBFhG/IcI4t8KRLwQU0ncCKksJH0+NHaOOKUqo+XCDqz4P
pl3mUTjbzm1zjRAtSkQ/GM/B3EaXaG204banoS40na2TCZLmOJY6+hD1fKWog+U9GlHxJZgb7lRl
UKc+t97VavA3ydyER6Yrv0/ndrw40EcaCer61ZSx1QB7o0cPZUfbTrJpX238l6/SQ7BaMc8Sl5H+
A67muZAvNYjD93NLX2QF+ms8tfVFRKM4m5mevxoMDN+UN6jjEPTavRKCKPu38r/+WxFgOCb2ttdE
py+6uSlQGmRItG/1gXmUODs3S8J75UnaBTtMh2WudNyLc/vgxN8v+c35yZuivOI5D0R5L0KPTo8p
yY1r+a3I0K4VpYbe7wWHDLcukw1YoP1WgNgPZkNIdWj6m8QKs3GVz22Jg8EYxQ3QBJrRqK7GBKJW
bdNB27Gx3SFHKQQxOF+m1QLMdqM4OTqwaTdlX9D16eThK0+HDvOb5azJ+zNDrzD0X4jpZY+KyTWp
EC86BE3WPCVdDeZfM5TxMoYNtAWa3F7nUC0Omc7tuKFT94WsaYhf04cyV2On3PQa5x4vNbiiYuVK
0olj/DAC0lhDe+hOlgFxDGuKdBai6rp3dDYbx0siumwx+LYHvCzUr8LeBOLXMAA/zkG/pzlFbO0s
u2xW8RCLatE5HuMwMibbqTDd1ySNsUEBMEBLylLaz0aydxkAgDPm2OhIDUr+UVZk8cm42FszAcPG
7Jm7Q2TTR6dUfh+O/njOUj95pdu9W0dACC62tNKvgaUAEJe2zOdSFusKSzDBbFn5/HAZX4qSg1vJ
ka7CTWnkG9HqIECq0uyfAzWmmP18rzi5pe5d2XwnDzGHv4lxPJcvL9m8Zo1ijqj3iD9odQWRgxJg
F6VlwaOnBfKgvAC0ONUua6ur1JH1JT+Sb+22I4eSamnE5XXHI+o9LVL1VuepsZuodQ8hLzynflid
JlBDZz0EIc3qRrQWcqbmboTT+ddFbAR7WIvIXo7XR8DvjKGn+iM1PwajlhS1uFO2Ske26k2zyyzF
hiMyjzlNIQt69pJzpDR1lw4uysGAcXHhYXAYUIU4ePVwSNbuAHITW0UstlT6cXexIpzpvgHyJ9xi
uMuGIflfi1DUjvv3//tvf2xY2RX+95vdbfclyv/x7z9Mg/76uT82uoKeA4Y2bHaZzOHKt9lI/jkO
wpBvGyYDIevnja49746Z9+iUQ1q2Zc4eoj/YQXRGCle32ATr4IjZ6P6tcZD4ySgEf8izIRVjRfIs
nhuO+9OYpm/n8awOC4BmQeRvDCSggVb402mvQde/DtO2+cz01L0iSDM726Z8uEJ1xUjiO60LW2Y0
3WExsDz1SwxC7aM0E2slk4jMb5lloPs9FIpi4XW40jdkTOt9M7jiBY1ednu/UVjtJWgFkrwcdi81
Ual0JerOmZbJGOmf6PykjHW/L1qIcKXa+0T+/FUCjuWZymn7WuTCRc9K4cQyiGmhSxDmJuwXxBN+
BSHN2fWv6+oprb91m4ST8UnCnO6+cug0Dvkabpm2g2mxzAOvXQfsJu/Aj9DHmAcWba8lgTQ4QwMb
ptau7QeRImfgZCdxiPslXHlVxZ+TEtoEcexvq6KJLf44jg+qT8oNvYg0yIYRXDfCe9PnQBvXV3yd
YgvKIrgjbKa0xQjI0VmJPo3bZofr22HnLU0aFOIxij+Tee67Njqjek9cT555M/GtlSsasSPTHds1
B3XXmv0cPVihRLLKAYYN32zoTheB1flgJYa6aWTP18yOE7fpUPnJbeg6JfutqPayJa0a3sazY4oR
HKR95PHI7dyjRV1YML8LdWraYfpIC4v0/RCVyVYPKLyHddMVTM9UQKYfqwBcGkhywOZynmfs+Iz0
NvGn7lVPS4sueEBBcdO1+5AetVMLb5SqzgEClDADXSIlzdKTBniBBnf5PoxduyMv767xusCCJmDx
kEW1OEZ+665xxShUJWmJLyHRtysS//FRM3JaTfk26NCkowMh3Y6ZEizACtVPA6W6KzhZ3efYxDUF
YkqmT2zk9GPFpjQhyxYF2Es0scEkBhPBYF+2VbhK9nSbJB9AGmB+8oXf9aHsV3il0p5pUODddKaT
wKTsvO0UFMOLtK35Vxro09rCt74ZCZq2C4e0J/MQSAeU53BNxpObXAfMEy92NWovOXA59LG2616b
SbO3EXcu4OzO+ST9N22kqpmHeX12b7MBLfDDFy12r9Guj6rvZj9K1OSfZtqQpmtYgoDkNkQk6hZL
FjRgEhElHx4PHxNWm03FBiJVsHUmACsL/PXVCQ7YsEbDTo50UIKyhSOlb/WclpKdawXzDwXaQxXV
0RtXAK0eMcm7WUz3xLHP2vTR6we5HZrJfEqtLL3txZBuXJ1mWYCaerns0IDRrWIvXIHqi+4BF6YE
QYpQ0A+bpcYeWEI5ZzM08ZiUlQp2/piDrMX1tvcDWuOEdMxXcv/pJp5yauZGWw9OPhJYt8D3bzww
3g0gF5eUouqhs6fVgGeT6WlPhGrQ/nwPjIPTZtkNkKz+lUqy8Qk2tX8ifsu+q2x7SMu9S+y6U618
lS2WRjzcRb/CbKe3q5hI5yennZwzfz2QwVRxTdqVbaydCB+0ldGc0rGObgjTCIqMEpXBs6W49S2j
r2rbUcvwZpiVvp5sp9y67LnOboxPbj3fiMs2btTLgLBkruLKNg6lR/tWCvOCQxKS6S2kT/dclBL0
uKSR5jmY0+1s4erhIj2pvXPfhOuRN4EZPIAXhYYnDz25l91kG92zKMlhu/1oU5FtM5UzR7qnpA//
nFNH/G4PSagRcTa6B7uDwLAOW2c6uLqCdBi1wxcwGOLcBmK6GeIUeHiALn1xWn/YWalmn5SrOy+j
n+dsmHrzyZuYOmJRMj5ayrLIlHvJqYEhvSf5Kbfk8DHHe50wVoSYgnPgMrTPrMBdekbZP5Z9CqGx
Kor4yuuiaVuGOswUUtWHYhCQyuzKuW/GHlp8UQ4CMldrfgYaBfaxEU/GuuchTbdO3OBAqcBPVQtf
063rzI5be6WkbpH7GYLHQBjnqrLoi6UCM9FMtU2T2DOrHf1GrIE9ufZTriCRCE+5E+CdLr8GEGrf
FoXv38uaskhb76wVFjayS2Zs1lua2Icn34LSHVhtdgsAJfjK4yWgz1avnw1LtEdY8dYjB5GiWkuB
gdQyHMz5bpq2Wyto5HMZRxD2JmYhiSuhU7YUMXZdyMykNIpXR0XGgk4nda3x61sxzFEXmD/iyYI8
s+XBGmAB7dx1kwKPJ18A154/5frilL2cEQqHLrTT+zQbxvuJ2PPrxL+1HkZM8ajTHoCCuv/wEIe+
GGr0WY3TGApOP2bOxhtqRsK2N8LzENnWN3PgyV3gnvIuiba6r+gHJo1OhXOh9jBHx/s4Bng7VVrI
6jwWV1NoAMRpvHhjtlbCUNv313mbyc80F/WWDAJpjKkwtraAJbYw4bPsqZYxDx5J8GvWtn5Dp2S+
C4cAErUMp6PGiOTNKMx4z2fKVhP5N/pJhmbnooOD70z0G5LS6SaK3OBAxZJ1ajg7b2NQCeMir4QO
nC3gkCR1d9OPcX8gOtfdRiyoG4dq4jUHGRL1bTGvl4UXaxzMSgeauV9Y4kASrwbZEGrGsvK1dGuQ
abhg8BceFB0q4gyPyciiLuvsJW5j87V0LXhItjmG25oQCv8iBoJh2WEdICXMl4HuHYlNaeXOQuug
49VhJ5aTr2hXxoG+ylXvYjdI8XVYMtymI+MGOTX+YxMXwTLs6ZGSJQQVrezdU12Z0waaOI3Duhnv
3InPvPDBOpztphFr2Yw1Q7zJ3wb9lB2Goap2Btlm3DFq2NPFYG7dbiZCahQ3L0pGOKg+cJALlfnr
TBPuNc+0+CYIXbWqGBLu8W1Uc4O9sZxY4RknEOymA9e88WjTWnKeLo+iNYpjK6DWWnmir7BSqi2m
024D45T1mMPUxkxSNCW6Zbb4uvla64Y6FzeMybFNltWq4hgnmENKPvU5a4pmY2lZdARoaO9F7wcX
+jvytV4l4tJrgHwbSGO7MJmsnTG1tNKBueCxbUi5tbpJ/zACv4CcjoGlN/DTDYR5McMTRhdBRuMi
tgs0ODvgN7AKfQfeM2FGumPhNvTYNxh0vpN1bh/pscBRNRWTR4o1BuLrlMWQrMNpmCe8liZeGmyl
T0NihOkqtfMQbWJ2EtvgDR9SIbT3HoGDrSJ6CgjEkDjQqJXJjeoYOOyQpQJvnaZj/tGNHWH+MgsU
iDa/LB/CySWaNEhR3+adrV0HvcvFCcWg/sSP6u0noAe3TRX0bwoRE8EmaLY99vYN+8sAU6+X9hv4
3VZEHNbKH7jIzAeXUrOdsiLjDtbK5OxqQREwcUCPaX8Cf2XRV3p/01AUhd+FktJPNsFVBv6pr25z
e4i/FLK0OhDYDGQWba/jDIrE5BtsyRTYSzcO6MzVm+l2GM25lY1A+2sOeeuB2Fc8EsP3rCNzdJpu
O8Y6L99OZv9rW/jjpOr88qR6+vJ/OKzGUf1fnFXnn/xTlOFsydiT4IjrmL6J4+Cvsyodf8RJOC26
xJwBAnGM/SPUYphUW3NDo31yXkXnRyH686yq/4aXAUeKjdnB8oRr/h1R5kfDENYFYbqwdPlnbLp4
fOOnSEuY05ylgjFcF/UtTD+K2+XaaYL/j3HB+LFIkE9moEYLZsxzfJ6X/OlAnLp6mE4+L6Og0BkK
h1hBSLtSyzhkyj/Xz4YkOXv/Qs/st4v0v/VM/Fjy88+v/JPmhBF6Khh5huvB4Ky1Mo2F4HDZLH79
Kj86QP75Veav+Ttla3afkHHkVXhgLcYVEdOVv9I2v36RH39X84tgWCHtjVjH1AMzzI8vAiMI4ubg
w3dbuw4g66Zey49fvwSSH//IX16W+UUwlxPA8ri0TCaf859/90kSz/FGLM3BCvu/u9VdOP591SlK
CGtmrkPS9Lfs5gy28V1Xc8RnYP1qEio5Jpk9I4UbBA4dksV9rdXp1ciF9//IO7Mkx7Fry44Iabi4
aH9JsCed3nc/MI9wD/R9jxnVOGpita5LKWXq1ZMsP+vVjyxlYeEeJEHg3H32XvtMMNz4hUbK5ACy
/qIRfsf8BjN2v1jgVe2RRxS8+ja82vZMbMbGPXdxbC1/q2qkyQkm8rkPDLCvcZwj/yG7vxWNdNYN
e/lLm2gUrfcMSKzpIxMRNUjFlWhWt6tdO70tjNDadYZLoZnsVZ11gweAzVgYzd8l42ydpq482iOo
vH2AT+Z9zA0jPOcWSYdwH8xjU/8yBb2UG12k02StBQZ0d9VZrVhzKJu2ABUDfU2kMt5Wwahb264H
aT6HI8SPzg733N6Lcx4Z+rFZEJFrurbZwtvBamkW+ARyiaFEJaLW6n01mGEFKrDN6LxMw8l6rDVj
MPeGnUGYooWxZG+poKo2GZcDyCurhiEIn36d5UX5Y4KOc3LqZtSJT1PrtA7S3Hoylty7jHXMPGjP
80tqMbr5miaZc2AweL+8keYPa0CeDuhzosxRAxu0YhYeqIujUG4Dgjd4gI4LWpZ/Kpk1ye6uhp7F
41ITGc1VJYXn0RC+Z11WXupKYKb2hnpHxKumbkJLLyLVRsa5IN+NRln5fYVGUXoMLpBqciwioN9T
MqcbdyCw4jl6C/kJbL6lfVo1wBRX1KavURVPCU83PmqhnB95feOZShqN6IYwzvDAyoec3vCXHJ7x
A0Gu9DQmZMhWIFtreC6dZR6Wtsk+Uz3sTppZLtWjUalWAXzYuy4ZMA31du4duej4+BktFRe7+WjY
9+0hLI2+6QbGfQri4mdDCht8ph3fRFFo/hijzr2ihsirxIp2bxS5Taw0MnPiDS3yNqcVHwNpVt1M
nBf4sHohglWXmR0EcCv8oI1jgLwIi1S/5DPWmaOem/Cz3Jklg6iH9h6Gln7fWLJ7qBpZwFlIcV/q
5aSNbMRH8ydw3HpZSzeUMRSiuIZDMCTeD2sGZUvZcOfMB/RqlqZDn9lUVWOWp0bEmCVpG4wuw0c7
TB0ZsY5QzGpszfJNyxbZ+vU0y2vQOWl66TqOjBt90UOAzLQNAcGJtYZzpTA6VjALrpxCwwtDDM7J
6AjDvT0QjsdT1Xq+nrEjiR2qUUMnYXnKSe6mN1lJrGi+kC9sNrz9MhcRjNx4ei5ZHN2OSe9uwyD1
jp3R11fDm0fKg0jXAa8aQUS2HOUcUI4xpDQmLjjTQYNkhfOf+EcrY8tHw5QtFv5uvnPYmH9Vbmt8
0R5ofaILBeeZYNRmHE0kDuzW83Fw4/goDM52K0fPvW1U9wAiS93otmFUFZvOjoCQmwPW2iYAeAvj
KX4U9lLSd9nF1jmNSrjTrtHSBp7Eh4hiWZgA3UxnSWjVa9cKdN5bYzAeEm9xvgTwSPpgNb34IvD2
+X0j/0uz2f+j1QI81v7tfmCI/6+ERWX8/H0/4P2G69PA9okfUkfY5yH2+35AzVyMIuR3LWK8Ulmb
/1ktgMWYJYBD0JhbDKPQ30cu/TfbIlvMz3SwsJgm5/q/MnM5qrz5Dw9Zi6nbYexy2FRYKras/8tQ
MrQY/dssoxMZ+Z8ob5t3vhfk0ix8rdKri7Q1cBq08xgbHYXzrR5H+xxqkhbzGF/lmbs2Ld8lkjlQ
EyKCqqZt6O7gbnuvnCKKjUY18hreZwbYcLE2E+fBXVmK+cyF295ReSvX3H1AaFSEYO8rW8hPUy84
73NQr09VH+fPAGW1rZdXxZZ8F0tcs1tOSBjDJeXOv491cnaV0gApTaeWnCLct5FV/BFINtlgzHA7
N8XQFoUyOJqTFl/tzCJfl1icbngdPt4em/yGFYDiSqlqIf28Gbz2i/5yaqPMvr0RpI9vbLi091Vb
FC8a9LdVN5M+KecufqEBYAxWY6cVNJ0nWXIUWQBPvk+q+AgyBYYhRWPgiYs6Xo/tAtzRy5L5iex5
Va71dERigt4KyixFrN2BL5HaZg4VvELLp3HiGYyvKGqiOOJfY6UvRohHx4SKv1o0iOLEGU2/RZ7b
6/MCuqGWe1ebMfWUwtnnUdTjSaFo1dPJb8qIO5S0CW80M9NRMozi1BoEl8oRsm2YZN2zm8MUC40h
2g2wzlUWegn9JST9toKpTSQRM+2W1fa0AVW3/AArKe4s7kmXtrMTcImNccSzS6QMoM22LNxsl3sy
O1TRULE/QnTgAkeCk9gnBjNzsEp1E1CXWCkF7rCZMMxunQRpmBgKtUFAno9qibS2TVIpFd7LbREE
yw7pNliZHTVwejfZfkj2fc/BUn/Niyw6FD0dx0vY4W9dSgRu6hve4QbOB7Jt0UODE3NjkUF8T0Kd
Ni5nmvetzaJ+lIIWZrNydxA8OdMuy7KtxDysCqHlBz3lX2V3ROpivta8tiFfF3qfHhqO/Xs7MIsb
xsBgB2iFSGcbsQ3gi7dG8gxWJEsd4pIhlp++463tp8anJoq2MsERJ+rmaj3NhVhbItuWgD02PHcK
X5R5tYtU668z0FIo0Du7fNLeAFpBTU7tXVXo9RZEfo2hGm0QISo8F2XLiMT3DDAo1d+kw3nPKZci
b0JWrBrzgre27deeRKX2W9vMDjB6RhYYWVyAwumjba/UMoFS/Cmg62xyJagVuou2pqcJGi/Sw9nN
dePgKhFuVHIcr5RwjFUW+7lsMafx+foT3qADCkv9g7zPcoJfZCOZF+XejckoczU5l3awjKNUgmDo
pmiDPKnEDtDmvHa8lHBjYnQk/aVHRg5hsddEss0LWIS0UkU3sxIgWW4VB1TM6oHD5chH2Np0TOXj
iaPszAEvq26tKA43jHnWnkQidaEJGcLJsJcdeUjSRJT8DPSFGTb/mY/Bi2ghnWW6TliFSroRsdAN
3xGOmPOUwto7UfbQGF4NxjVgamgJk0P64O1HBHcRuDps98ZsvYQ2Eu6Cgw8sKLIu8VoBRxWpN9AA
R+ZK/k11l5yuHQmWX2n1znqlfGjN3Nhxu0Y7jpWMTHfS0h1obu1PqdKaJ6U6B0p/1pQSXfG2bnKl
TkulUwM25X5iKfW6y/V0XSlFG83MZBRE5Y4nQvKrUmnfzkTb9CzwvayaQcLZjmm5jvZTl7enjr3n
Z1SYmMUpWSgOARj7yyCtyi9cfTiOlTvDJ5uSAyiE5YMgs/NIWzK3v8rgTi6WegL+UmnPhp2a12Fu
0gzFURR+nWbaJaid5YuEcElGcqFfrbUSt1kXrQel1qjSIyergqRk7DzZLGZBGrhP0FpBgaGOp7vU
drzdFMY0u82pdQzodstwQik5fhnac4zN/60OLFw1JCFepdSL0+SQOm893dkjD5s3MqPWT2t6brC9
3RCLnYTG02n2zH2DjwxWrJXDrp7bBuS1FYIHxrIWdZ/upGtrnG0RUCC3yW5SW4htXwTOZ8WkdWOO
IFQtnfNW2qiW8oq6of2SO5I27iLJTi115EctHfBSYkebMFiTRqOGunhgtxHtID8UIBRIMwBdFg9k
HehBaNm4ANo0FibwNMsQHwfWO02hwrxAhMN7/LLJ0RmNhVOQpTkrwiHGXThR6mppObh80sA1lLLc
Tjk1pRQ9eiIvKYlouQkUevzcQHFm7e6N1zByx45p3sIG2WiY42lmoxos66xg0+qtl61gnyD6tSyg
8BB68Z3k3vDg6NOQ+rY5us+5ndtXCE7GIWYjuCM4MW6Js9aPuTdOcM4im44fcqbPMtLokVxazXvA
9m/+1DsLagCTp6D7ph2p89Y11taD6R48sE6nNg/M/RwLWmxpeX4IqJtlvSoW88HjYXmIlEdR79Lw
GoTtcI7KuO1Xw8RVwmsvAeuRU0W3TCbKFdjh/ioG29tllJwfSYfmn04Rh3c1Fpy3LA/mV84xmBr5
ghwYNrKnxiuMu4BDIq4tdPnGTOqbvi+NG48H8EMQNclJH0KHsuA69qeZBzswKfXcNPRA7m2IqgdO
qlTuuWn8Q3qUWXL/qeOdRgri0HG5fFI4b31YugamrSPvzSMPpjsskmqD29ZiJ9FJlqIu7o2DpseM
Bn3uXjWOXvspjcUZQkT5YGJsvaHuo3gsZFOfVdqioJpzjO5afcpPeZWMZ/iyhr3hWF2+TWPc7Ecn
iHdp18x0m2Y03uJRcKd7kgFUkCbmcusMkXWtHAxJUAkXTJ8szl9MZxx9nm9UblRpaR7Iv8ptAWZ4
5WhyWOVLX+5lWscjqxQrXke2O19brZOXKMT5NQ8Aklcj2SlSQiWGy4remyvWzeFZIib4U1QlP+J8
Nk+gDFqKC2b7hW9AtKurMT1Y+SSuc1R3GOr67uQUaXNFyCs3pLXyr8UKgp/NnMmtWBrszOYiRuhz
fCr1SP5+ccLwJavJI/WtKbeJm1FgQ8PHAn+vDWd/Il0E3dGDz0sGYWWacwiviQTlasp78dTAcv3I
8jH9wfKg2cIp6WgshCDzNBusE91NVVo0A37Xw9iqKYYsN6UxxWiOwOhAokEv1JKXwEunYRPHs4yh
gJl9vCZHEr3zG5YfNjD/u0mE0+MEsmXt9r3wHdVfE6smm8VVnTaq3aZQPTetarypUBMOCQlOHm7J
8MD8DFEOc0l4WL4Lc3LVnYMOJD8ED4AVmSv22ssw35aiBCU9OqW/zKNxTVQFT67KeExVy6Mx3a1r
o5dvQ5aOPiUK2jZTRT6UF8ttp8p9FmbOrwR20gG2srhdVAmQ1yfppVfFQJl6CEyLOXGgpzaoCyCD
YB2J7wWNkle4IRHjzRhjLB3nbWI1OsvmgB6iJA31XVPysBhyYaxdVVjkqeqiTpUYMVmPh/K72KgO
ulehyo4aVXtE6SZAA1WFZKhSJMFK92OK6uIG2nuiVAJrZ6saJZ56xY7ocPgxq5KloqNuqRVRvK8x
dPggOrxtr3iIyzSaOzsCaGEMSX60VH2To4qc6K4gEmD+rd/pu+upAERiolKpDqhM1UGVQRGFWIBV
SZRQfVE0ONDF1XttcRWqUMoEH/bo4m502EBROGWVLOVWvaqhavXGue++u6mceqBBu0lQEvS6S8+5
UXlHE6c9zIayvM2q0d3bFIP7hdnXT2lHBRa3iemK7jvurLbrXrHVei/dyJ1JcumsI1WktSx2f2/z
eKWjRW/7H4Wq3LIwSW/CTLLYxz3yOaZFddS7ovqi9sR791hVSpBpXrQ3+iXcCQSaS0nj2gnsoH2J
l1B+/H8jF3BM/+/lguePvvrf/6v9r8gxtej4p1rAhsaWJEgJUBCNQXf/XS0wfmNLx56TnKjD9uIP
Gxr+xAUHqrZ4jKI2T+x/yAUazYaG+jskT3EiegaRmr+QLiVz8ye5gCMueyBcM0ga6se6inD2R03e
ZmYxh74lak5ZB/F77l4rlyQj6qFYJgxBEV/9bvLkr577F9Xb0lnO7lSIUx13w+uIOYdNLer1jQFs
YQOhj+oWzTaKJ1bfKdtXb6g2qRGHzOYj4PnSGp5H9vR+OjuVz2HQJUGX0p7KSA9a20z93gUSwEnm
igHq17IMB8nussm7yQ8NQ/DcNI0zlksBLsVM+J85Pk1Fi5fRmsD+V1AAu4V2rqmpCI4USbopsAGv
Zd7FLG4T6q7DmGBrU4DY7ju5r4wm8Id6oW6pMuVRg4bICW+kOWsqIC/Ok5z9WAw9rYSxeyrBn6xl
i8fEnULKqhlERIMiKQVTMYtcLx7ElmIHDdR8ot2lCz3ulSE0AB2y3ixMfOu0i8ytLOtyReAWjTLR
9E2UGJ5ftpzKzJwtPEx0SaMrIOLMGONbVg3wZWzsizThgPrStIXuReH4cEbH9UhtIcxwo+bcMcqb
MFQnONNo/TZP+01nkQYV3Wheup4IBlMyS2NtbG9DR9N+ZbGt/8TLJN/0XFq+BtX9l02d6aau2+KF
t8HYaGShMEpRyCix8vXUwsho49ZheuLz9bYF1d3rHCfT/SQyY78IvbJWBbugL4t05EZSP4SZz1XI
IB2QHbse29y2Xhk/hboevnr4/n3Iq+GliJJw8Y1Mr6dnPXPN4JX3M6ivATdJ4wMXBNSOvvQu3BbJ
VjVG9zguVACB2WBZITRWCyIZ/Uxo1WNqeQ1KfZMPjEwDkviguncyCclfh1bqN1K2u2nIsydGjOjL
jNKKHnLyEqBAnbo6iKw2SECNxfPgmMmrV7BBn8XgbHkwNUwtHI7gnRY9UgePaifSAsyAA0mCGihX
EXj5Oe0090x6IP+yPWbqbPLErQdC99WuJ0buQSTtNpWVOAeaGdxiSlqgTznWE1NA9E5pFoSvsgt/
lbrGuQUrPlGR3Km2dd7NnHE0J/cZ+/VdbcEHspKkvxmj1Jm2yM/BHcaG9mrhqP2k01k6wOM9a2dK
SrC2haw5RzEf23dV349PMsZXWAa5fSmKpLsf4HnTUWQN1XGIFufOyGjtFBhdaVSIvY1NBtnmREfN
4EwHxz3fWL68PCtNQB06cQ5KswhUI1mwDcKYCDUPlugq0UcaPgflzUDIfNBZFgPYtutmk3qlQ5AY
N2maAknwh2TEeSYc7QNHX/ADiEdE6NPBGxlFoJtXwRhGHhwWQ3ufFqfdTpxl7mWPkQpTy/wUmTSb
QM8Ksxsx2e05oX+1WAVZyDLKZQZfp3EZPPMgtsjP8EnGayNIJsdc4ScyyPVF0Q1gG1ggrdPgV5kw
Nza6DDGdjYzyUzWn1CibTbirv/1BLBhB6kJnGXT7hR0gFiLZpPMjnuTxR121zg3lKdludBFc11Mf
NGtqvexjWCtfUm7KDhuOw/ZhZdMSrdO7Dnxu1Sn1pgo8rQdVjIRff6s7VvEWl7W7dipCQm3Dxoec
ACKtEobcKjFO5bDUhCuWeFcrAcnFbrVjB/UcxYn2tkgDarWzhOsY5WkAI7urjYom9sqil77Qt7lI
zTVG+2o92EWwNpSMtbAC9oslI3U02tnGDgdta4UWyX1P7XWUGFajZ/vSKIOdo6QyyFLLnqudNUwa
SZYn47IFn+KSdoza9RJZ1aFIHWMVL06+nfmVnD89b6dxutvZbaBD/Kbgz9bjYheksf5epRHdIWOk
3TdZqh8Mt4s/st7N92kb0yCRedY2r6x2T894/ZZLsHdCCYfoKOGaG0ywaoRcdulsyZ8WTaWrJNX7
NZ195dpVauSsdEktM4YNRS9U/ynVkqS5o3oM40OS8e1T4mb5LXMqwbOWCcw3wDa7zKlKxHNvOTVK
IoWJW1wq3LB0Tsy9Tx7U8pGqpLJhUval5NVECa1aC0R2FSn5NXERb1ejpE7CUfIs2ez2eUxyKmFx
Qvlj0qUn3Dqm3ztojayFcOMZQclmudV8ml3681jjk6LIz96leXpK525eR1bh+cncM693/TO0Ys0P
44HFI3w5Hu+9/WzoNv4IuyqbvRPNM0D7Ztb53oKZBpezBNpFl1m2q75167CaTTzT3+Xi38r21BjT
0/CtdxNmrOI13uX8CGWxeR6UNE7IgMk3UYI5Rqu827Yt2gL3HyT1aDTSQ0jfJcQogEJTExU3Xpu2
N3FJJVgdtF81gcNto/R6bHXB2lYafqjU/Erp+pZS+Oe0LSjyXbzjkKP/B5Ub7klhNZCHQu002FXw
tvRZSMgKf3/F0hxFG5kXZP5A0okdg6O2DZEZF9tFbSC60nUf4rztrklvR49UNBYEcEb7R2+GLlm9
UZ4HzlR8ADSg+a1ab9StJZGynHyH+duifYA1SNKQJG3UaqTOhfvaqXVJ3eHTBXWULnSeL1qkk+wM
OfZyLzepqcvts25X7ZuUdbsNa9Mirdsg2qwpkJC96VvJ6D2VhqgOpOu0C1iAdGvWGTBA0pi3ugSN
YOO+uylGyn1Di5rfWBX+chWFxUrqrrD93lxIrwW56gc2tGV5qrk8No5bFdfGm6lzdgF0QWsyxO0o
ouzUU+l0nwbhz5k3ZDs59BEHY6A/16qjGMp+8JOKluUJQ3f6woRmXEsuh/tpScxT5mTVI/9X7ItR
jk8JsvAt5mSuqaSvmn3SzMVBbxtK5vEU7FOenRupSpWbJFH9yh3Odl8ji3ebuFje2zJwYDIY9W2p
6pkpczXPTqDR9lKCTWeTipN1lUweTkeKburzZFL3TA1Q8tl2TbORhJg3c5pq+xhs7xF1Olm30nV3
ja4aPVFcnKsMp9L3QO7u7X7i4los64ylP33VU017Yb/X3AZNDZxB42x1Z6l26ui7pxrGKgbQSXtI
gIOhT6tCaxNE3D2mivkRFnd9pfmX9Ufukqtr6/TBK9PlNQZ0tUOp4kHKLkqVXtvBjYYYbKw8E4gV
cmeYPVpeT94ZssJ2kVW+7vCAUh6rVU+BmIv3ZkZ+wbwYfVpm3F5QSPp7SXD40Z3c9BGG8XxYQiif
VCWDbKFNrPwwNYYZcB7uJbQsZl5tQuU34WYN2K4xps+9dTTThsWCiUVhMzUWnD22WJGvizZ5G8zG
+FVqRC3OzAWcfKuORYw3NwTKXXqmtLbCgMOxmQBfJMnYwcGqPbvI2f7McpdmnqZxJu6rYkXrZWL7
dQLJK5hd+TyHSbTxwrK5g8893zj8J6lCqyirTW87LbEIt9jXgz0krC6idK+nefVuxkH0Di00fgjs
0tg3WWY+SraddzHyEI0cdCpc6kRNTEMe1IeZggyi4u1cfYJ7W36Wo1tf0mZAXV7sZHpj21+VoP2G
AtQcRLceWnHp3ueaoBZHBtm5K0N9i3abvBMTrmncinmBBW5JCsgJhf6al6yn+xaniEcCe0fNGKT4
CdPFqZVOQcPcOJvzZpx6oqRsGRHY3Alv5jSPz4PAt4JqFlzsZGB8RwqmobUUTbqPwoQmKqmPe1ir
3QHJnx/d0sQViGXQ1wtNs2zIRPeSMH+wwmvo44yNZrgNUp1YO03h4kFQxKH5mtC1sx1m/Yl8fvws
WHm99BloAL/Tw/zDGST9o46JoqoPXbBN8dzDVXf6+cJxJ72J48aiMiyB+D7hNfpJWwaRSttriaLO
dk0jG5UXa5SDAGk3GFkGtNHi7rR+Su/divvmqjYi+YPYWBPDfnRzvy6ls0dhqYZNNsWCSlHSyI8w
2pOHOgSit0pbYZImbcybcRT6TW1NfX/29DndUdann3O6fve5Zkp8fkNs7Wc039f/+WIFdj2X9dG/
0youH+HnR/ZVIN18Fd3fM5P/+Hu/20nlb2xqQaB7huuIP5OwTKKP+Pfg9unYGDi+/cPaIMRviBQu
/lNb+QbFP7UK9zc8n/wcE0Ph3/7kLygVqgfpT74GyCKGa+CSwPFqMVz9i5u0X6qAEyw1JR6neXjG
q1IeCoBKQ8pERAU9o9DKqY42RTjkj5+qRKm/1WPeRSfVriwHfTsk/cGOSXB4N/RFrGZiZp6gVFCH
mSr/g6GSmsw//YNdQqKERBzdMCSuVINQ6Z+VFfTotrTpA/A1O7Y/hEaH8hCMqZJfaTjOCMZcwpn8
+QTzdgPLafZdGeTrmL7w4FAqYC42FFyQ0CvezJxaoUna/c4k2MzukHmIETjmJO6K5uLojf0eCNOw
kBMMyNkoPQlZBiwsqyKay19gqdt3XJTjK2a3psYsOSZXY4rSl8wStb7G8F1l+6jqX2mPDTFAkWCP
z2Nu9SdDGAUnkhgrXTXrE1PSpHGUsoOS+0AUgWoMpMuRtx3d2VjZ7sDqi6lofqNiJ2YCCwJuyEuo
DXfdNLaHQrejX3YTNMEK7PByILnUVzgY8GMRnMyHTZWzmcxyAF9d6+pbk3TX1kqn1geG3Xq7htLC
k6m56TqoO2vbNLp50XR7TWAf6dpkTz3eM4Vcaa5srhk9dwdSmPNOdMCOLRYZqtU8WR6ayCYgUNma
/loXk4FclBcVlZwTG0IypQF1HCk7T1wIjFo5NvczYiprgrKuTpQzA5fvg/CmoUZjT0VJfGubZXLb
mbw/E51ee/KYqiC+TognagFZbt2M/V4HX4xPzjjjCArWgjPrpwGXHShxY8zjZhCCXvXg24BmF03N
CtXS3OexXpo9Pd0oLN+uNb4ltzTHTc9pMRs3TVOzoAmj8kWWObT20CwWDlbajwAH6N6yo+gU98QP
J5Zx5Yof2IEfSBooUdQyriCYRe9jVda6z3Z3qiln4jPK9BwcTYxb4mMirTNtqowM7hpSKrsjHQav
vpr7PmtgYrGHF0XkEZcLsse4BpypRXLetjMt4qbulPeZYViXbOncPTa9GCMmNP7B6ay1HRTuXRVp
zUtD1H8TEtfxIe60D5UWNbecdrwfJTXyh8Qwq30+sirAaKE8hqLdTEw/z5gAgrMxx2w2sSwiL429
ftfrfUMTZKM/d5PbfoSATY4Z7VczaYwZwBonK5q4eodhnmoBEcO0zgykh5FtSbtjfkdItIeOfE0U
m85wrXECggB1Og1YGxpqX4AbW8CZ5fXCg1EzHdGx0Is8Sx3VNGZULV2eta6xTCwxkvfIZWPUruw2
4qRf01x6zvBXtiz9BgN63NyROmQ75+rrEJRw/+5g8tV3uLEzgsxBPV5tK9QfdND9hj9UzCG3UVAm
XzURmcx3IiOriUK2deu7c1s9F64s7tjQ8vFPpapt0brkLBZDfDpVq01IGRYzcGtNtLhTQA8L2rU6
65ZQoDWCfwkIvHTOAkiZMPQqXdTe0pnta1OFFL1pWDm9aJmPLWe8t3bGgpDNS7+DeOA9GzEX4cpr
kHkYosUFBwFr9bTp9ZdwpMjMnFswP0x84W42jBYvSc4GmoXIApNMErhO5hR/thFPCd/AkiU0poZh
yn0DTHgHYihFT7JHi4SN5s03tDw59xP13ADue7X7zIrkQBRePsZQnt+AhKNvGKRkp1AKZOAhva2g
2r4aEZ40rHmK8261jBFjfcwdu3tj6pSPzZyH2GxzfKp1bvRnfGHF7YR2RM/a4EXbuLbAn1o2/bIG
A+NblFgF562qHd9dBwjJ2u2W4D+EDIRyxf/RNU9VjgSSZTimJeESfP/5H1zzBYuwYuTosul8Z7X4
7Rr+yNbZGX61sw5/GApu//ZD/wyB/A+/61+2AVxDcWyG/C7w1mtjXfiJT6XnFqwhzxi8B6vqR79F
0QE4vSKGQBg/+U9xDhXX+OPLNU2Ju1LY3PkcD96Yeqz+4eXiwxhax6KRjuo96jjw060yn06otfUO
M6iis33rbv79y/4vzNnv3+kIVHqWLo6yYP7pd5YLHymn6HRjrWi52EcYMlYs8+HARicYyM5ffZv/
9ff9y2vk3GCmkQnUM8xWSHl+cGesl0eOVb6GPWazivwUQcE3t82ORvlo99dn3P/RyDs+vv9+bXf5
6v40BQsd/K6nPvLfx2BBUTqRJceVhJZMXbE8ft/ZMQZLSdKKD1Ba+On44P7u8OVPuGwl3l7KJtnr
qSXg76mq32xdsCXhrwJwddi3/ZWVnalSXX/4huDwBbSneoeY0KlEEN8d63/4hkwdEEoqoAs/ZKkI
erEjebgaEsaBlYvTLQMj6TYfNTBQbdPMhn3riUj/FZWufR6xSg3nIXCrqtsGyvOASSG8ncqYaIPV
JZ/47YMPg36yx5kbIBFFC+C+blbjtnFn76YPG1hp5rfNouhQ2ezBSY4RFo4HNSfudLsp9zWHM7/U
nXFjfBs3tLqVW4odg59VkeVfrnJ4yKBvrjnE0RMxFf2oFfZ0rZQnpBiMaKeHofPC88IhD+wW1662
4x88ZDioWhNGAZli+VVuE9YzGE9iZihzRVRh/mhjU15ouZyvgXKrNOCNRgor3XoT582ybsCSraGE
Z/T5WQnGRrf9GglDAF8ykyfa8rDlZk30Pll9v+kjXLm2bZqXnszFPfQ3pEmGeh4uI/M8KVhBpl3m
24WoEyKjBgdhjiXuSsrQz52ozFNixNlDAnufHhpYnSe0dzC1bBsOcdfYeMfotwlNC8NONWLVd0WO
341DGO4nQ4QCfavK8Fg0zgW2x+KtekObbuOeHtE1D970MoehuO2dosUwB5jR582SR29I89M8uv2n
S3afxCja3Ylbdb7LqH5ejfGUfvQeo6OM+/oGciPd3coOVdD3fIdCmj3FQccmU+ocyJWBCsMspfBA
pu5yZa9KldFqAX62m5X5ysxSzJbR4tEn2qeJZqN0xi+OpgDoxiIgGLIjvmQ8vw9T78lDzNr2YdC4
flnH4uWL2XUfTHfo9xh7hwfeCKxiRYf+QcGuuF++rWTuElo/gSt4D8a31Uxvse+spdejiOjKkaYr
b1qdONUOQJ88GJTZXy3lYSvCnjOX8e1sc8vkTuEWbnEss4WDeMImKlV+OMC2cLqWb5vcWGn9BnkS
81yNm/AlhyG+ceaqOIEzyfe1cqjkBWoh4mlRv/DpK0NeYWPOCwn0rk3l2KtFgkn328YHNy49aiHe
vvrb5geeEHv3LIIGY9ky5cc8GsV2IkHz5LVA4RHscBCmIQVX5YD4TD+qdTVb3d4PynU4fxsQWRbi
CrdMbInggiZfKq8ik3h3kxudi7ORFlnMN85pmUOJDZGH+mlk13oyv+2PjVWxtnf0vidVvAp7vYmq
45JmzRZABqC2OcwumpEJisE1WxxLYc7XJTMXE6FVT1icmZV1OwIm3nCMEp+i4KTpxyXf7+0y8mUx
HK0jKk8ePFl3pmvlDOFzy9tEzPg1ilKoHVVQTMcEDuCbmZloWs5YYJwWnkCvbugBYju2zAQSF7eb
n0Ab8++F8kbhY2fjm6etpH8hZFNPW+4GHHMRlKb3fIzwUZrED54LXbZnvcVrusowfB5QT8cPFfz7
MkureuTjJn9Xj/HJi1viOh1DGPe1WtxFhlEKrueq+BHAmTyFRtmebcvBhgbCg3CgBWhADqKaMVwb
ebcyLFWhPcAN3QQDvdrxd8N2l3c7BGb8QJRarbNZFn5Vq1JuupPGSxrOwbqzx9fBwL4+Vf+HvPPY
rhw7s/QTIRe8meJ6Q/LSM2KCRTJIeHMAHBwA79SDfoZ6sf4QqZQiopRZK4eqXtJAUooELy7Mb/b+
dikRbhELMQZTcRqWjG+iyK1VPdnDV/d7BPhUjK75kk1VQygJPTzupO+R4aJSxlczpXtV2CWqRnvI
XCxaoTcKI8QnAnqx/Y5hbCsLfawPAC5Ze5ZXzBtKVrCNMWXxM1ketgrl72BHIaNbmz/n1DUjajuu
ke5u8F3jIiYdtXW78CGr31GRTPGQhgOeBGxGI/bYKQPoBYzQdkMkZ3al0GsG3Ac9zyHm0BljdVv7
sL5DKtPBLKE15kgNYFno7QU/Wf2gtYazQ4NIcKRqIgkMOn72stS/9TBoIpkYI94683dWJuFzrIzm
BaEJ0WK6zhaspuo7tIk9+mCeeP1TtlA37ViL7shDldEaZb/NyZks7aNAL7epGsfdRIwo95RjJHlk
YwYbwMT06Lgol7WMeFDgA+MOipB1IDEHTr+bGXR+WYfyMAZyYWNLYKpQNWJNgrR7xBao0d3U6oy7
ksSg1vYZlPT5DQZKgtgcMDVdH/G0MBp0eDw2vSPg2WKVVGnHSBNFtEgbsa+NojHuqgLtUBg0Uw2g
oi8LENrogmCdMOBlwj52lIdYKPTQgaznhKWOHCkUui7r0Gni7twWdtNsGNCRu4KvtbhBL518qRRb
tLDpfHPcDHNX3JPWWVx6Xv7cWTSgyUohFWA9yhbnma4EgGNpCq/aiYmFSchXgO7Oy30is7v8jVPI
4rEA5MLTdQIpQNBeVoWBmOZ1HQku2Kjo6mtQf5kDcbVzoCYVMrtt05FntsyJzuVOnKu9kwud1UnQ
o3KPmBN00Tg8q9kqcLdkAkYDivZy2EU9cqN17bB6lZqNLgADOAXGNEerKIb95M6uITeGPth3g0zI
BnPBH5yJC2fSAiZwem603ECqb4Os5aQE5JHZESqDdVHn8jovVH3JiByCsBg1JgwEZLj4oltrSf5p
el4hALYuFUHiwSofe6NYCw39/MroOnnuQXi/kCqavxHhUl9DsJg/J3ZMPOT78aGwJ7VD5aPdzXYD
PN7TOrJ143pMTgzTGUn8/UL/P82oxwwZ5yQe/z+v4K9f2/S//m/9yyj795/6o4aH4mfZ1OKO5es+
lTpT6T9q+IAU0AWMQJQayARCP/9Zw5u/ufwUooPAM4jtW3qCf7r0LJx9i38vYP1vmqbr/p0afunv
/tXjQkZghL2I/jyXyaGp/zrLzox4LkwZm+ueNVzRkOxgHCL/4YeT8m+a+V8P4rOpc3RaEkbQ/kJw
+bmpreK0QO+GbYQ3L+HCL8Ti7qiB//ogBufkp4/CafRt36IoxQ3pAA/4+SgTTm2yBPgoqNu23lbt
rNNw6sNxZayMq/o+XsvfL+o/hS4sc/5/nTt6K3gWi1qRz4R2kY/48wGTLMHTjyl7XTafWW7u0rY+
pX29bvTuHMgvf/3xbPPXccSvh1vslj80W51noAUoFeCBYIYXMEkThZRMBhIxA3GPpjI+i3aYTkRl
kkBdFPWWoKbhNqrKac+IqTyTL2Gsy3IGa1pWeGFqNT1Ola5fet307yquww0zufa9dqriZPYtAQuR
Z+9QKazjlsxqvU/ZD2P/fSRJbZqwDMYYoVFr+Nq7QWgCkWlRvPMA9xxmkXZUSRQ0LHfnYbgMg9k9
ZV0SfbSsgrc2kEimjSnUHQBwYtcTXL8bMQruS4ize7QBiFLIjCreWjMi0pUn5n4ynWo9SwNjdeTo
2anlBparxHCHL17s9HcCq8DJUyb/pyhlKcvqdzXHQXumwu+fPZ6dbDc1w302gpTKA31eyuJYt+7w
xPtb8EIEPLtGrW1Hq3Qxo2SFfktxjIUtmO0X0lFsdhoesXiUUZL1vT3NKwQThElnBrnS+feIaeQf
6NpIY6Hb8lBXmknrHJnuGltzSaiWniCrGoIxeNfGYeRL8BQXbLIEu44pDjeki/Ih44mA+nTJwI46
K7rmyPZW4/bdYx1DdwUYYPYPzpKh3ZhZvSW2WgsTkAH3RdvNT8T5wOSsMB6VGF2+jW0lz4M35zea
LuNn3uDDXmuUtkZE1+ymQqLC9rBUoP3JUHeb3mDcdUv2N9mQsAZLZbODQB7rnDQSKk/ye2R4IUgP
R/aYXMBMECleojx+LZKx3zTI2Xbqe/h4hS733p8t0uRbssnbhpRyz1BkTo1ZBa4Z3zyGzhEJVU4I
Lunu3nWW1+2OqsF5ZuxJlRVzCPJwI5QYx/Z7XLrxPTqdaYT4YuoN/hQQ/PgtlpR1hCYErpM3BeEo
qQLMwVJNw60k1PEbpbjxgsTMuTgiY4DbJ9iFwgUH6GA3cZwH0DaNGULSMtpVJmSxjzQ5478vxvbI
0tm7YTdRnhOhRjLFy+KWZFPzTjSkEved7STXQ++jkrP0HsFshblQhWwxmJk1zazd6k7dTZzl3sH+
oGR+Ih6yvsrBkFxgG37IoBk+5BDjpGhazJlwtt2t4pJL1rWtQUC1MTvEG9T1HC5O1SJpFv1adFm5
SxIdn/FY5U/LBudcjJm253bwb7vOd6sVWughLGReHONUG/ZmNTmfVDPJEyCxdm07WABWjVGZCLf8
cc9JqK4x7LdQyk3NWvteVxxqLRnXhNnbF2jrE1FujncuU0S6cuSMgGiSt35pVK9WiaGsGpXFHeYB
DoCXFd3RrWZXNNKS3ESb3MCxsvUPOw7ksda85lwortIMRzjIleYUWUV9L4yEeJRap3BLG8M4EkUb
Y+Fyvek9YjdyE8NlvaAmczaMvkToEByph6Shabuxz6BdTqI9eEUPGIXH5ZPnIoiIddWAwfTibx3p
gEeUrsaHagp8f/qYtMcC2OdNYRjTfYI2+ipxnGar6hmvztCiXhYe+XZFMj9GKphCB0UBYcKpdq36
LN5kuolzPY6mG5nqwEitoD70Mk4OU2IYNyUiNnSvXRPYxyTg+125mt01fJNdBqYzqHdd6tX3o9LB
ciQNvDU2DWno5HF5nghrxzoJXHvRfg9rABb5ejKlDwxWuUQNsctqdpaROsRE1vOuwIm3r4sUAJ+J
qPvV6absYWSP9VhqY7Y3Dbc/1qnj7CMXMGeDTvTARilgj9sn1xS8Jrg63so2NPpDqxZwC1CydeMy
lII6rUEQHXEeOo1cwZtN0YpV3UFzECECmelW1Psa0nD+R1q7ag4IqBPj26BcrjILKFJomEb6Ohl9
80xxDyO2sFt54MOUcE6G7NbS4R/mbV/cy9HRt3k0Z4emjPMnAQLthu6t28isjm/R11sPOtjzq7hO
g1XgYndS2eiuinZuNmAam3sndtUn5HzEYjY67wTD+R0yq2pHoKMJY1tnB+la9ZVeKFz40l/0sLEz
b8sc5QgaRmetnGo62A0mSspi/zxrhPZNrCZN8rM1Rmi05+pSq5xz5ENEWhlqNC+Bq7TrpPPti9L9
6r5ysGXr09CuC2SDuLGlVlvUCFk6XhkA+i5jL/z3VCk1hYOZl9fOiHOJBaKIme51TnDjOGl7000k
A5tppLGOVuSFmKC0Xj1TRPdRq3lfG6dyryGckMVQRtw0m3RGprRhiOhtM2WWgmfnoAGNBIfS+VaG
19OVqH4rVMU9sreoOPKGsqERBv0+07XiromjqiD13e4OeEdjZg2Nd284XrbOJTSUDIVdiJu7+sIO
kMdbYbv2Q2fk1Y1kVLPWkAMX/0Od9XP5uNRZXsBw2WPOvVS91lIY/VD46CSmYgQojXWbR+6+9dPx
ps74JH4WJeu/rrKM/15k/Xyspcj84VhJZFs1tCeW0Jv2IDcks6zqq+IZhfBuOjSP/vVfH+/XEhK5
CngM+gzS24xlt/bz4boKsA9C+wXdukCQZ2fy1lHbDlReiJJg0Of7Sfy+dPnTsvXX0/n7MW2DGA6c
QGy3fj5mlaGqRxSlI3S8a/Cz1O3aj73/4SA/F+OocgjiMel26FXgeBm/Sk4kovMkaQS1TTeD+sNY
ZBQrvLN/ffr+3VFYjcA3MXjWY0j+5aN0pGDNHUepJ9SQVOKTElffD/G3EDP/m1dUBm3Enze4BJnL
8nX6qcP9fU21/NwfLa71G6ovi0vJtAyQ7z+CaLzfDOBnLIegyiwcGr6hP+B/v9mu67E+ogF2wbEt
jLZ/9Lia/hu9LRdNECwbJvZYf8taxkOd6+BfnRrWMixscGpN34daH9hLo/3jXZ11OqEpGnD6plg4
XcdhiLsCHkVr2Xc5WkgPwmfUvyN5duKwtsEcbAPgFq8UxdFXUWjUQL1rQgAT9XNOVXetjQiessIN
rs05U/ukSApnMzi2f8bvL+mkq248dUUi34uyZDNgohW+Rak5GvgqZJYBfgcjQga74Z/8IJ2fO2xm
2xQ/50tWiwxnDR/oGtCUvSQrOV+6ctJWsz+X2xxHFigAI96qriyNc5lJjDgQax3GlGbCiM5KQfdK
oVu3qgFdPPTDuE1zDKRA94huB1GRh5yy4RxM5OOahi3ui87FaKNJ/UmyCbnmxnZXWrVAjKe+WCj0
/U2cClY2QYDEd+0CiXWA5AvN2PZZX7XbrmkdAP/5nF0qLyaPV1ZGvpId72TQLrLcpL3y38mixkU8
2hM6X9DCwa52gRSg1II4F8IJwXa3xL1hWCObBNRDaV8T81PcJm3rbgwqTrHCeu3wrmc1E8aTksd5
0BzY+RFRci74YzfEzaBfwMCh0gp6E6mQnbgMa+NSbWehoFTpXoyIc7Zt7LZd0l75cvJPqfLUS070
yzenHcqb2V8IDrlb5uY6t9z2mzvbxpM/LcwIT8rnzK8xrRK7/kLAtJzXXm979zP9CwZEKRs3dNKI
pBcm+RRrdVBlDXYuNKqhhfN1DT5X0u7pZQrNILUfYqANV3YBtcuSmvkBDnu8IvN5PvRBdSKrKzqO
Tt+/RZlNhj2mlz0neCkluoTXcR413/I2GVlraIj5+mmwr81+EuBoSB+PsTJbqJygd48EUj+DEgFv
Z3vRtaOJ9hM3suasxlEU+9rlDd9T8a2g71IZugM69VnPtkOap+tWDOqdEVL1OIgcA+WMtq13tfFu
IiT8MJmt/JhsR764lqZuInMG0Fuk85M569X3OnbXaZm6dUrSF8amTu5svXBYBU0jYqM4tW4wxoMd
VnNdBiusW2qXgUL5YsvGhM0LSeckIznKsNEClgNuN8YHlfr6Y4+j5THoA2rXfoz7uzrwcOHAvdqP
Ihm/eUAXnz0x6J91XU9t6FbJOJz1uUOwi9kHq4RRz7e9JRZjqUWzpOi24lDviERi41mJF9WL6JQO
yLWgXTRHZD7dXeTG43OBPOsLEi9A9AFMvq2pXLTlsd/rq3GZU1T92GJxNDwyr5liWI3Tc20ssw0K
PrnvlnlHUWrDFvhdfwMbiHEI/R9ZXUZDWITXNd1TQd79beMpLkXNGtuUtLSmA1vBkCXSRb3rodF/
OPjq8c30VrNE0FTDOzDg6TGqPBYhUa29SDdaeWZVYElioGODjTzZy5CnXMY93TL4GZcR0NSDjYKu
mB9Lh4VHv4yK0iWnrBUG61XLmS9TRlvU6EnBzT1rD+mQ40zXwFAeqUm7i+J6I43Ojje04ekDMkOb
ECeNsXWmjy5/vE/XUQ4TnoOCmUVvCyZEqR+V72U6TpBRRp29RZBXEr5LmT1lxGDt69LEt2SVyd5y
0y4H9C7NNzJ+8mNvG+a9kZU1SETLOgdorV5gLwPWmf2ovutMh3l2M4wsoAZPM0b+sypOvKxUFrZJ
me54fxCBwSW5yWqvPwgK8wMdGLxv4sS6IMyi2Xwd9aTczxUfYqhiay9y238r9SC7bjOzedM7d3zE
0IBA363BV2EK2SpR+7dtnJQEEM3DXWVG9ppHDMr9JHeHUJg40lZgK+0da/nuJpvtZJ/1WnqokeG9
geEfv6i5nC5FWftbi96EFSgjB+yGHQaPWXjXcR8be7BKE+lus4OSctC7O8AS+h3uUO9ogpE6m3o1
PPaxb+wwONcPspsAJ01tazz43eSdph5tJBMuye65yf3mbRAmbc5gWC+JXzuPUc8rEaMDlOdsMsu7
RjnZlvu9C0e38y96X+tTCOSxqtf9bE1QcHSP14JnF4wkAQ/BP1dB84bAe34oTR+qczEM1Tu5TK4f
Oklf0XbZcjj5Xe588ZLYg6HTGM24wg8bqGNEZiKs9YR9Xwjn23vIKiI4GrIvvnhaVNmwjQrCR/SW
6PkQsqGG2BQw9a3ZtU0faoJl784kGjgLmyAzngLaZTTWVty/N3QX+CqwmQocHVnoFUmCBcLn+y5s
exhYnnXgFrkYzF0tJusCh2O+YgASINbohtsRWzoqvYFdLrrQbEmwrzycgkV9kHlQ7v9+7fmftjX5
vTo0GfH/eVV5K9Pq23/9n39TVS4/90dV6fxm+Sj5ySr6x27kj7UJWZ5UkxQmyA2gH/6wNiFAG1o0
uiZynlEp0oL8s6YkFwk0taFT/tmOwW+1/s7axPqlUUT6REnp2kif+BeOg1+7qAE8XKI32rwu544p
LUB2X1ObzijtA0mbQP+DkuHQXHkY3+Rdx7SKeTREXLN+sicMv2W36NVLUjnMvkyJC0LoWxbw1Gaj
n5BAe4+2gT9oivMGe6sRvXuM9xhH0ExxB9sLbOVd2ehURzPbjMaiA61zD/WFLkJL8F9tvH7chjUe
nbG4M7WUDXdFoheDSAAtfvGN6gb6/2x/zpqzn8f+02rsK7dngZEKnbIlgikoxuRalwt8r9RftQAF
utEodwMJqIO5Nj+18fwiy8IFxEeuGJiAYqW3/ZdEFtNaR6R/6Mld3gw+dBhkwo/wE51NjLyY2WD8
3DNpOCDwoPpm+vNm5v7z6AVPhdOJg5KYylW05Eh2xpH1sMO9KpLNPATmynRgHxvs37ca761N1aWP
QWRiqfX1ixF38X4eVLYjb9SEEoQfy0r6YFunKQJldDeBJEpamcO5nLB65dXyqMHck3oe9a7Uq10f
WOleHwFPqLi7R4YyrVIHzL6uQ1wYGudFG8pqR/ZPspRSBcAThj+e1Rx0g8GyU0D7GSqzufDGu4yW
lePurOqjx8b24hRoxTI5xjeL2WoVsewNK2wXoGrrszOXV20Smn4CM7K2PSyv7RqZ31nZMt8y6Xkf
8qRAM03+pGl0ZxUNa19H6B7M8abCx0YoJI91i3CToiXoEVzhV08K4GZ1760JY71Y+EAIuyiu8tk+
Nr6797uWIGcEUBjeTwzWTxLjHgM+294WZNiuHMkFCtvpUDDX2eNfn/cS1k3Ix4OlgGc64VSsfQ30
lGq7NzLZ38hnDJ3BZHEA6S/M7PKOlGWWNWZB8JY6lQS03LZWI7ZNi2M9t69S3czDVNByIZNe46zo
aS0kuxEc4+tJkFdamhccGx5uYPned9POpPSgxYo2zmCc80LfjtStoWHVb0ZubecRE0VSqXsVA4mI
iXcye3EdpDrtnJJrb6aKTzr8wcKyENTp3iFKhy3wJ2eVm83ObSFdDs68g5lTrkyEg2HSRldVl9/N
E78jQO6I/e1Go7Vdt3EPgg1Yx+To1L2kZQvrPtIHYDpe9RUSz7dMqZNe5CcrTa/LpKighVWnsh/Y
B1nHVNMeIrvvVoIMFKI2zC/4lj9kOsA7dFnIRq46jjpwJqE9FKo/BJrKt5oVWaFQ4lzZxlsRB1dI
Qa7HyXlEnLKZPfN6aLNneuAiVFlxY/eSkr7J74sYLMCsqnkN4/LkEh8ULJeFnTR7KbJ96/F1K99/
GocZYsVw0BMskFptMx1I3oDHPc21oMDG42x7KYsOxX0jXXlOmuBZJXRenp89xqRZkPnoDducDJ2V
ChzjCekSqT2JfKFgYPMn0mM8qvJcET3M7RyZm5ahOwAEopAk2eirwgV6LtPxWvQexPTaUtQo4k4p
09+zwe43njYi2/TM5xSRUTjr5T2VqcU2Un7Y7bj5++/g/53zH9NDjvBXr+m7tHttX4tvP4mU//FT
P7ykmV1iuvO/z3b+eEW7v5nIe9D7wcFh/LMIh/8x9nF+Q2+AcY9hEfhh3qPMkf4x9rGBFi/CZcIE
mRixzP87b2heyD8NfZY3tKtTci7/DmwqheWf/zDKDRrc017GnDNpnC/4a7xrDM7Blqach3Qci0M0
25dieYBPgZtsmcMvOsHoxsZNziLDsFa5Eb21lq+tHaFQ/aelv0LrQ3x1DXp1IlO0Tk+lDV2s9eAV
kMaECodOA2NRCgUu+BKVerbKfLWrK+SD/uyQ6yzAzRsFOd9xXJQrt2Zh2fSQYLA1fxIc/THn5aOT
ZPp1BP81RN0YEGrkv3dDK1aFdO4FyTdbi3k4MIXy2EHmYNtoHGyiqYAQQKEBOMquIdfhfOL1d91Y
J48JAzmj0YLiHBLpQm2bithYxVb2WfTJnTOKs0mEFNLtpKWyiDZFZaI0NcfPtkfSGVtIKH2Y9xbv
sHCiLFplY1WsRhWdqnr+gmXpijC7F+nYC03Jf0dnCSYkRbwUnwlI2E5edI869XFSHapUtjLryY3c
DWyg4WvZ0AVHyERD4ve+QmiDK5Lmt0OTvI1JQF0edfs+YZ3qdPpd12UL1jd+0aRYuwQL4tg/IFA+
lBCBdoPTf3XK7sUWwV4Pxm2XNOOVuVBbI5r8TS7IfR007zPNgAoGuK7DDBmtI8Wxzs0+RLT71qrp
TqaSbF4WrqvCUZ+O48SrYWFPjEojdVy0xUYThhMSZxhhm2AwxwjRAEro9RuoDo/eVCMsiMxmZdbZ
HQgD4n+64D2areaqSabPTi8ezQ5ck2vkZ4+kAQCvT1BagExojMs0177u3PKYeeJcKvHFm/Ijrqqd
5pMC6da2WE3EnNmtshez2d41omuuNyS+SfyqEmqcWodc3JkeqzxokEw29ShkO57sKfqCIymDyRYV
/XlIaSCRb7LjxEZeThURfgNTBTLnhjCXvMC1aXh3cuAwqd6BdNLql9pxtGNOnNm+zK07L8ZZPUjv
pnOWlDpq4cwiS44gbOxWMzVuW7X0sUxUolSaLLkc7WzE9bZtrFvDF0DnnKNbp/dTOl6MLNtQ2BBW
QQu4noV5gXTdINvWup2yknmTEnxMx+fv/cJttmgRl0FLyrBGswVWPKIcfJ9MR+jzZHPhzk961APE
8aKKjZt0Yzadvs6xE7ml2BO1GwajUDv8VN8KeL8bC3ogJ4m1t14nL4Dtq4WFyW8fXJCVortqEUmF
GDSWFGZr39CscqkwxlyEob7WXs9WPyx0Tkom30LW6vPW7Vze7l2wxyfPrDHr5o3ZMcFVmEsXV6u+
gc8/o3qV9UMeeO/gwy4TGcRGmrKr00jlgm+k7xmcPvfsvMIWCWfUY+wXTFZwKSy8rfKVTNWagl9+
JF2HL2pIHmJpq50XCD6QNz8PtEL7xoo/gfFhskeYDSyd9iD2dH+V4v0L2VibK9C+8C+4cRh0zV+s
PkU87+Tvbd2BnhiDa2q9+5lks1XQV0dQok+VyPhLSKVPWbvqi/+1iy59ab6RWY5gw9IIHjG6kdHU
5HoHbgkQHAi2d2glx9CzfTTzjve1dOt9ia+Yg1X9KoUHVCSKx16JNTI3R39VEhsZBqlX3VWR0649
ZRK6UZesimvqI4DBlPLI7kLDaC9+E2lkFCTVbqzUuMy48fJ53kPbq72iqL9Qd+ihqAvITVqXkTTV
Mvwc7OoWw9VjAHULuEuC6JVd46Vq4ud5Yg++7gzD/FowJIPrPZY3A6O2jQFTcjPk7P8d4T0yYvxU
Gf4O4EObuBsecpvn5DxabwbakDUgpdcEw7Q2WPceWgswRNH71HtfnbH49MbgPBTplZ34WuiAQwuT
sWQKp3Vy1w9+sJ71ujo3hMztctHYZ60S7S367fZrmurDKSNI7SLmFI8BqWQIzoFZWTrsnz4S2lPi
ISOtsMaum5hAWEha9Qo8G5WhQaw1+Z752F48guaOTuJ+RrjScR+7hEuwediUpMgTzsuQA8UP+2vh
PmW66k4SNzKv8Rqqs47OfbjVLR8RfZqdOp7/R9JXruAqjWtVxWLrmTStmvrIhAILjmd/37jOy4Ac
CUn5fCxj+3H2nMciRWKhJF76cbTlZpj07KgNEa1ptcngmKwa23ng/h65ceqD4SjAHuy2ZRe4+GnI
BQ5MmPW4g9K1MbjTThpmuq5qF40ats9mioq1ESXpKtC6jam1pwarKTaVmyUweG4XjqphHyJlevTt
OHR09RB5hNPBJMQAzjDYN6NDi293MVp8VYIP71REbY7Ti2bHJ1vV+75xp1Dl4lSBIPWsPkYAUV9p
QdqEAcuQdQCWYqsrFxsj4S+7yK+/DM74jecbIBHzLVPG3dii9+Cvgdc+c7vQjGQHfBa3YzIbu5o1
yzorxHMuEcY0bQLhphp4KpsvpMM9NRJYIJudam3V2bVsA5/bDUwcOmcJqV0h1Ep9zvfs30+xuNY0
bxN5ktLIxKXjncD6rf1abT3XvhETChTZNteglh8U73eeldb9HEB6Y9MD5GhtTgFXTwkffQGqxAz9
EDMfcuonxxhPAZugFHx1k0bH2p3PE54wTQTnqKXWAWt2KGpiKmfjMEzpzm/zg1wkK6Kmls8IjGCW
7R3xuw0rj+a0aPw9M9Ij/p6zavhUY8KKaWlc3KWzLWhx4Y7wqkn8g3B4hrU+f06i8x0snbHy1dqg
Vc4rzVhjKkD3JcW7XRhYN2msA9zK1tJpMy9wmJiUV8xV+w0Qqm/B0ppbPjD7dGnX7aVxd5cWvlua
ebW09X+/0fjPHPZZf7lCvn+t+tfq20f7o0r69ynh8oN/NBJEwXFx4SS0PZM770c8qf2bg8rZAeDB
5sZclsF/NBP+bwwBbdjCRmCb32Pi/tlMOL95VP86mBCDLsPyMCv/DeYH9uZfugkU0ovCkx0XrCZW
yb+skOUCqk7skrAm3ysOsV4tMJrcjbHbFfKqHggftBrdl3sjH/xbRU11mjVe6aEuZPng2wngNF6C
TaiwuG2KwWWKIqyGkWBCDrXaFqbHYKk13XOSsZ3Qm5IDQFHkSh5Ij6JqYA65UrYw9I0l/OLKqEgt
3/U8tI8Tr+pVIPtS7WO/Kl5Zn2TpHkNJ/mhOZZDjVkjjJ8BL1TuIT/kNkLJ/NdVazADeSTYiaQfG
hw5valYVdR6v2hzlHNmpwEoS0OiAOxScEPbUmBuDIfEgTUkffr8t/ataT9w7Xw4FD/KJGGnRuaAZ
QSu9Jl7WHREcgpJKNMHQpO7pfdi64wUppxvhCugXQjl7ndN1hhk37XjqphYOQlfwBxEo+GFFvftR
+JZY8IwCXScisFGFhIn12GEU2yFHKfurx2JwLbNBXmZN48HsRt5Hich43kZzxdrTb5gqOTx9Rejb
QgDFm4fbOO4Zz07CMFigR332JTeznNWFl+s3deIP914m4Y91rvFNtbJ/76FXXBEfU4Ll5B8EmSt4
yzu9IDlZrx/90W3XvRrqq4liOFg7ZsYI2PHG5KYLxn7LHl5/FTRyHYVWSnhnMdZkRxRgo/pq9B8r
I+5fxlwTW+UY4qtho+H0+SoX0IVGdhw6rPENQ21+LLJEJ2cq0crroEyqV5T9tscGdBi/uoRg37pO
5awd6QVvHTiqN63WmkOOMWuf1r24IkoKCgkBUDeBL0BOKl3eFlYmjwZMCKCmcXGZEdNhVjEq71td
DD2z2zxYAmr7g9STFZGd0TZl8b3HxJue4tqY93Xb+R+gOGGx2oO2g1LfLEux+YogLeeFQO9s4ePJ
Hcba6MbKRl4XdGGfehXkOytrtFs7Z30oIgyOsa7hixpq8eyIoQY1CdjJXrO+CfbT1FAg0amC628t
aDuENZMsXFJtrjr08YpJ8vIaMeoqX4ugdqFgJFljEUVSm7d2k0mwLMpV3xiVJV/jFNx4Vs75Gxw4
8nRNlJlHEBWY7prRIrqM9t28IjFPvKt5qeFb4uah7+cSWr+kiMPCymQKsrDrpYQBeDPpfKlrcq4g
6DUsdFtXeyFy3T7rSWSoVSUD96vgicWEU9YTmIg6Cy5oNZuvhhOpq6hP8d9P9fACAi8uQ2bgOel2
FLlLTMTkc/Nwj7MnRssocmk/D3o+NCGWNZTlEBxR56M0d1bAc/OZ/VwkTiJ38cGaxgzTyq0RFSxm
tPl6LJjCMzrTkktTl/FDyuSadWmbFf7aKzP9M7XqXKBS0eYPC1vrGQBWZYQIvVqMuV3x0OP9fGo8
1gIbp6y8GxsS4CMM8OixdlosY62bOKtGb4gS85JRHIu8GJ67FloSGI3Kea2GvnrO3KH8gq3Wqzbp
AOeMBisZLx16CLWxSsPSGDsruz06g8OLOiH1YrpGB5AOa9YZGUbFoJrwytLucXPrqXrugxnzbA7Y
8d6XEWQRviO6d0/OVslgPmgJNES9fzLyoN/59JDbTE8mAIsSGf8qr7X0s8ycQANsm/nPNBDT1kYO
0a96w0MnblatIUAKVx01vESBjonRoT7quO7xa8tEI6rE1h5TTApaCN3KOll1JR/5ndEz8YEDTlI7
kejLJ79/i6t5vrgsDrbOTDrdti0SnZzjAt7hViS6uRdFGSDKR8kfrN2srm5TlbfuGgddcgPcLf0k
dPozaXP0Agzl5T6zxoRZ7zBqb4mm1ALvlOMe00b6Ykp+0/8v9YqN0uzPl5P38r39+O+1yvJDf9Qq
FCQWPiPYSMjJWEH+P/bOZDluq8vWr+L4xxcO9E3E/SvCiUR2ZLITG0kTRIqk0HcHPd6mhjWoUT2C
X+x+ECmbpGWqXHJVBCvu0DKZBJAAzj57r/UtuptfG5+UHYrCN0utglTAmTPRvurdZIoVDEoOliHZ
hurw+2zS/lm1zPkXUPR/KYCsv1KrgGB/WauYsLFQu+kO41FdMV+IWKuBR9QyOwAxrEaLvBozupBa
SFBlI3sWUqY1oR2RK/Pi2aBKr+mk9Kc5Po1t1AqgZFP2Ad175ipVq7uaRkQYcJxyOQKCXsg+o38p
VT43U0jV3iPrRNOxBV2oeY6kZl5QEcvIYEMh5G2qDvI0QRwdMnWpC0kih6E/HWtgtBMBRyyOprOq
B7oUEwFVhRSfgn8VkLn9dEOnMjuJ/RbhuU79UyrSeA6wIIYyUdC5KRwUJ7hkqlDj0WswqkxlzZCO
1addyJbzUVardSKz5uXBsZhMiY83+mPD6k/iDtWEIvmxy/wZCTqu9AKErpvkQ7qVwXvuKP7pnkgQ
YEnxKBathUUm6tqB30LzYsVAhrJGZpthNvsYhUGGEoLFKaPxI8LI01Mo3uSY5neGWlrITVTU29Ow
Aa12yHy2xrhsiT9hGKtj/va6kJRKPxam2/lmDZxLes8yd9qZvEScBPpKq6WViw21X5UxxQ9xOg4i
hFJzVcFahcpQdzOzCU7w2EnLqpSCCzK9hncjDNalOeSTC4yCYO0Gz+dibGhA5IbeH6lUies8cVo3
9cVVS1ueyQ7ChmiciMPquZZEw5b3KSLfBU6FwU2DLnQpkbNlBxJRkwUCPrpKbjz1e/L66MTk8hV7
4UNSpL4HIvVz1kxMX0nrYGc8eL7KrSZ17KskPPALOAm0HGamrRgPYYbIv0/JmLGnjSqZ9nIcpQDK
mSDdB54IjNQmvY0K7V2oGIizCLTzhrqQXX+g95mUMPSLzj7TklFft4QEUKbrk6smxnScNqAhIu22
megZio4WK+jybqHK6DT7uQCPc9ZqAzLnuhLGuAEY0S01i1ZGXApnqcBO590+CwwtfdrYjZ0vW98O
l2pXnBggDhZ0Wa+xxZl7EpbwKHfYIkoJlZEzmCTSxbeaE9wETd16IWE4iCLZ/voGnnpIq/hMsNgQ
vmUVR52Q97w/wo0z2ld8LbsOAcJyiAe0kQIgdzSHjRRaeFLqAJfzWNPpyQf6Egi5vpPKukQRGTgr
Qy7SLQ64fNEEBRShobxAATctENxqcM/tlIm6ftM0TuhlGMwKbeBLiccKHHRMgzCUE3QCoL/bWXeT
0V8JBXk2tjmfkT7YELGrC3u03iUZj4IOGns5mOOOlXen9nRrsmqeDPfpqiyB9zE3WmPlDlfoX0n8
Nad4aaZZvOj09MKA1wDOrHKWYzYepAk9WmlNtwpBD4va8i+VQrddRw5Rq9bRhzJh+tKUfONxTFtH
a9V2B4bxyI8JeukzNVhMWaR/yilMlqo+jGtTARK7SIbkXYHjPRjsbQjEZGG28FCnUb+OppRHSYpS
VzK1fK3J5fHky+TUyBPVf5O7UR3E6xGS9Dl5FKhvKYs8XerUNQxfx5N8qb4kLgkHxAjajyjXcpU1
hbFtpyjaTFIPgZBFwJWdcZ8QYLaYfHVc8no7Q9eG56kMxL0PntjlFhcr2SGGMDEpbsly4kJXIt+k
EMvJcAnhPYuSeSedJFnP23dqaW8xRZ6bQ7wnLKK4RVzC41Qnc1Jk0XzsA+XUlPvrUbGanSwn5nKS
tGNUBtNC1VLFBS22r0alXRIFRHZal5yzo6LvP0b4ZwJHBr1uIKHQSX+OaC+u2A/R1JfMftWZ5Fyp
dPyXGurLRVvBk3Cs4JyASAg4IfWWUzcakMJG2fYayRRpQkexHio9OclVVY5WbR3VC0ugsgZ+guHf
wKhYk/s5B2MXdAM14iTslngmQ4s3lJAjiYVNtc4tDdlgJwfHjLfg6VpTuabtG3gpKYY7tTPN1UxQ
WtW2Ha+dycL4DzZpnUokdyrzCIFNVum2ZeZsB4JKN4Y2NhdTzCSnLQXdX1U6ClUMdbIletcRbblM
LYKzpABXYmKy0e9lk14WXE+S6cSKwx7XpOtEx6VQaYmPxMkHepQuO4w6eJCIeOiVgLAxVJ4HluLA
o/RWt2opD5/jwKyu4chyD/iqo8w9Jl89ZrY+GFTvwXRcAr5ZM2vcMns4GWHD74kZFStlTMnnapSj
jvC5hYN7alEpA01shJyebjP1qH0p/MxDHBwnCXvMoFbO6DfcM6oipYJsn2srKViz8EUx1u+mJfyJ
jOaYKdZsl811Uev1slR11pwBvqQV+xrPMOhzUgAhvSEVxpY4NbvBBsU5ldFMrPbBA7Vhv2Iv8ynV
iOvqxnJNt/Vq4gFYykY9ubGp33d1SrBpIQjmqvg8o/1oJCpCVhMfkiiIoqtY6cy4KZDlNK2nq4O6
pBh+B7aZvTJC1aWimZdhmL1zZM5MBeMPjr+oUPDX7TKKlZFWQJ+cYia8KS28ZVEXj15ZOfvYwVLV
J4q5sKPqyraTe0mrMO7VyYnpp+cAgIB/+kO+MKa8cCdSihelmZ+1XYmCQ2pI6CKozhvyrvWMUWaZ
Q7CKgh/iShyo+yhXjscS6QONR4WX9JgsRZtqSyHEXTowGWqZ7EUJzRUjTKKVHLTsD4uxIL+pG07A
sOaLqnNOa7W90M2+WsLF/JyQLLXsx+ZjU0y3DEOIzdSTfEGsBFxpQzgX6LFdOD44UzucnQSM1WjS
VdOzmTZukfBDbMusZN2UzVU49Sd+WrBjtDt/NSZBtebyhG6SUhFyVdIVsRgMeth1uX2njNswUz/W
Q3ETphwzJJrzsB2jDXEhn/xe+pQIQVR6qzJDSOxkQ7ObrpOtbwumUp4dhTaWTi3f5ZzsFc2iD1Gs
hR/8WFop+I496mbM4aF2mwKwxFNZZ2vTmbDetdZHHGDWmtjZ0MX1y/nUtbPFIUERFZj+SrZp0BcT
LmPQyyFxOjV5p2VK2HgdnTLhMLHSBcHCmnJ7W1qMqkF6zHmuKpdX7a+LsHjP9rfbWlmnux2o7fdC
kJYqS4O6wBiKNJkQNVa4bty0baStrSrsXATprDKmityWcZzF/NAVGSCzZSpg/KD8u1Monz3UTvUH
i6CaG6YT8cXAaNpImLuXZPFemKS6fx4Itb83CMGla4Xz46MvW4wfFVk6a9G7H0FW0hn6jiodayiz
S8EiitNZO+9VVISNCvJT6WjhSXY4V1E03mXDPu1py7h+b6uuGYlLSdM8oRj72MxWrkv6KG9lRmR9
pn3U8YMHU8819SOW64Hinf0+laY01hT0neJJETEPzHW2vpkXR6Yabu3GMbd061kes+wsjexrSTQ3
ci5fRAOSqGgcmcQazHzGGP5qTu7pUWRxe9a6xNKvZ1cWdcJ/Ybf5v1OGA74PpcsrG9JLPLvZMw3O
46/8vh1FzUU610Ofmw3k79tR82fMhbomy3MH/IGj/ZsOhx3sTBgBYm0qeA/pqj/qcNSfmX1gvmL/
+OVn/pL56ssHPTFfzTocQ6HOkw0myiYC9nm3+kSHk45tiEFD7ZfkEc0NwEY60oBLrTt6gVDvA9Dy
YR1LpyPYidoD5qq9d0a4tH1tK3tbCAdY3YA5yrBI5fBbqAvwndplBTh5b4W52CisE2g1bBGc9V1b
7yMNHC95kPzj2NnJdUMSmLEbqko/MoMqPOqyQd8UUm27gPuRyzpyXu/wApdbkpiC1UQfaNuVlX06
6nAKCAGJpDPdwlbvUw2eTbPrxrZPrGoYPtSl2n4wAydhQWjxFQknCZFCVnmJlTzM9tY0YvhvGxO9
rxxvKjbUZ2ofFMdqY+jrWvEJmVCw7oNPipOt1dnNmR3kJFPEgbNsm87gdUenEb5BU5seZQNPdZjY
LfvoTOzmocj7nKCDz7VeBhqN0SKYJ/Q+Ijw7EQlj7lxmHfZZeuEK2s2qhGblmbkCvwLbrfmuLWXz
Mg+G8jigXiaugKQFzrgnScGRCmMXjJEzZ6ZGF70EW4QBXaErS9iTUHjzckg6t9IydIVZkthXkV1l
VxiXrDOf/U+7yuhDuDERX++iYJAumGHv5FC1T8lYqYkx3ph6FKtuizj4nv5atzexmYcMGem6I78x
4VcZrXPWBZK1Gny8HYRVWP0F1u/ZmN+IcG/UWnls56N17RAAkpSFsRoatfsUtaWzxSNOSa2E7Sx4
JS4gzct2LfdNTvZKRd5xjmsHJ2GzrPs82rVN6l9b86Ii5La/VUapc/Dt9wVxG3H0PgIbtdZqn4Bj
vQpCoGOSfapOqrQDxclbTx1z6brNBAV1S2DECtVzVfG6NqT3fuNQKZjAv7Tcqj0Ky+oipk+bLwGE
w4lUdfmOxSbdk8vWepkQ6UeiJqd9S67XZUwM0idVFnBbpLS5pBelrzGIk8LJruOecVl05EfSsI/G
JN71IRlnZNsP4iJNYyxLxHN/JHiqWbPTl7Dg+RN7qc5pVopfkyBbS0Z1MybycDqxp6I0STpjbzVQ
IohoslCfDn0lAVkzp2uTXFxch3p5lUpKD4dBkS4dVJyHOphH6jJ7kXAZWIIdV6s3hGs37GrBNKvn
RdKb0crE6/6p7ZxZ1ZGbx3UgjHs7KZCDdon1wRwH573ihPpHbbRq1NZ2oMJqybpQcUPdVk6bMov9
BVmcOHLaqr0RjCBOY+opmH5m4G9MKwtPU0Tnx1Ok4JMJqDoAVeSFPbnSJOGQtw2JzCeBjZ/soNir
WmI0zE4mqwKJ6lbrFefShME+bCGxINLV+ygnnx09LMIqyjkgcloZ38gyULaIWmI1tnJxDfCe8kmV
ZP8mn9p8F/Rm0buij/RwwVtZHLWZE2xI6xi8An+Z6wSIBUxoaCdBZgRESQ8EWGEPEyujENPaRKGO
qGJywF6mpGQE1nhXzUr7zOZ1SUPOrhbjMBKulkaAWxSk73XqZFdTU8qXtWCIKKNXiT2hKtJRz9p8
0pQ8IJkNeh0pg658Dh07XPXMvbZsLhPSjQMihpW286Q87tatbFUbIy+1dUA/GgFDX1kEM9HFx5+g
NnTTyTXckemi3Ep9Om58fHhseYrgWM6k/pBJbHCzITS3ztAF27LSzH2mCnEp1y2E+3HETLCIpyDa
VjEezpwN3CmifIIcEUisNVIVju2xlfb0+XUvTZLyXEYCvg4Uvjqk7PKx1sXaAsKbeWXn8fQBLKa0
acs0+WAljXIm1ZScPbRui6ArU/5saCkOMDWtgxu8FswT+8wPzmYrhUcBY7i0ThFsRGG7aeu8PuqD
xNgoaqdexnZjXP31Xvn/0upFx2bzWvVyfUjT+5/u7tOf3EN7+7yMefjdr2XMPLFn862T/AEt7akC
wFZ+BsNNmQSnzGY0PxvMfytjZD7Fwtajzsml6EJ+K2O0n2GlWlQ4cAFoXsKQ/Ctd9Rdk7rmM0Six
GP3PQDZaN7Tvn5YxJj04QnQsbdm9p7+9mTaSB8TkoLnCJVPTfXKNzh6s6U/x55RnL3r47NhhXpjG
nHBC/WZzyk//HPvBOlL7YVo2oH2Y+aT+smj0dE1spObGAOU8uUZTRg6G7JEfFSIcmuJDxCD4TFIY
gfNCqjx8dIR+6s3nfEzZpU4+7riuqt1kHK5wZaTrVMZg29pj7AZK0jMHcyx6Q+nAwj/4i9FGlDoR
DsGGugbxIgqVDlGWfqjQpSXd+NlKHBiS9MI1DwEAJgekh27N3seDB1UsiZ4WLN1ysm4lrVsVJUJK
x9SZkuuthjYHoxONAv0oKx2ZVAtZXkNtCo/nGMkzMW8JSc/u9mVaxcJLBb5Xt8REvQtapGE4T+vi
0iGkGDXboBl3jDTp1JAZg3opD/uarUyL/NXwbWOuiRghFHSu5lE2nFnlyyupTXRxWc3vKfCOwdZ3
SnObz28xW2+GgxWNwXGGyXvpa7m25p4V921lxjvbInHOr2qFuHefN2RRGrwtzfnFiWQLUBmL+xqp
neopThkfZfOrlgFBs1WKOFpVfq5+zr+8k1EWV8f6MMkn8HUkGvLySKdNx1yk+QqvdBLSrqSkV4kz
akgm5PW7arnRq0XmoLiNLBkTVlNNdyNO/mtIZjlmEpl+vOi7dQqITCLXMvJvxCTUPbnpxQ4Kcjq4
ZEXbu2ZgFZsUrb2Ch8ts2tdHZYenZjbptml7Qcg1+ugA/eV7LDvZvreH8mNukQqfEADuc7tV+kEV
rXiHAKQ7syYmu2OV1lusUuK+Zle5icawO8d2Ung5MYAnDeXbOnSS9CKW22yjSJE5eBInYS/FGHJD
hAUBfa6ulj0YnYEbS06FsUzJz9nUk1ztoIkBzEnTGV82Th6Dn87Nkii5SNIpp/yz+iP2BMNdEito
UxTiJJnfl0thluxky2wACm1iHtMpjSAtBayTtMX1DhUdvTtn1eYtApsSv2hdLinUcfOVlbgwIJmU
izbM/I9qggEo1DIdZw+bjzarzc8WsWi9a7Fcwe7WiTL3rHKwz0IyPG+wpsD7UsQQ3A48me+nQqSf
pFH4SMblKqBDnJVQJ3BaobieIJfbZabcwaRj3j+JvCfjSpWCfRbFDJzHPO0zr54M/aYqzA73t489
l/GAtbRLkVyWRmXe+whtUELLiTjiHnYWbSulJ4KtzqEKrfpjmycgumwtmHSIaYa2QE3KFozy/Jaw
UvNCGhPJK4qUNNw2KfZgpegFFROgvDQZzU+F2qPIDTUg3pHd8IBkheB+NdAPo+MTF4RZ+jxxZVK/
gzOlXnQG74+sydFdGgVhMHKLlFLz5X5ry1kLPm4gFdUQTXHDiwbfYWIWxnWgJTnEsmSySJat+k06
JdJ2MPoOX5MV7rFl06SLhzq6syWrfpebRXIV0DR9h3LUZO2XdNL+8kjoZyN5roT00evFWlB3xJWM
c8WB7mkhT2p/JZqcXiEuqpQ0GN6355wjqPC4RXepYkE9Yt8okSyThGudHOkL0EogAPBm7DSjkK6T
DkQ0+58xuR+IREcnPQUy7MGGSUyOH8Frg1Fa+g06ICQaojx30r6+BUNHllk72EcYmtoPlWnnJanF
ETPWOmD3ALc78/IoB7mXyeY6bbda61Sfewm9N+9B6xQNUwp8Q3eGD0T2Sh41P6oB7KPrWJ7okoe1
jyswxdlF4xDRqlodKdFUeXnfhbtWTrB9DEoBassqzsk+Ao6Gxorpoll7el0VboXRYKMYTr6h098d
02XEgFoltqf6Ic1IkuEv9FYpXCeu051hx4xNpvGT6EDUl6ZNvdihRNVxirhhKKEpr1JngVHLpgMV
MxbIugTWYoba0myYBxRTuNR8BD8cgLWsu4pRQKqyUZfjac+kXffyBJpuyfgDcw6zKeyxzUdeqZA4
8o43WF8YR5bedPvG6nh8O1nfzTQOTxt8YwclL7ootXbals6obOPYClwnT1sPhK7DMjHaMw0gDrGB
xrm2JduSaDi7ddZVjM5mHNvk3JCsYK1XreyGg6rSoBSafQSXIrs2eepWaY+CnmTnwGsUs1roAd3w
dk7VSqyxXwUmmtikahAZNwq2gUT2jytyH7dKa1rnvYW4viGvzMXrb3iT7HRHWtpJF1oShhe50Pvd
VBNNPgW9v4VhYB0z2y7XdZJGJ5Kp1K4/hulOSKH0sWmIDtOwC3p9X3F8JDN4Saoz4xmLc22A7Ti1
SY0RNi+u0IOP14IMM88JtQmRUaMBDg6d6DxVdPQjdcAKYxEvsOgkS7mIooTNR+4Pt5ETyi59fJVo
HplBTdJucqmDTtEEebnJCIk/AiSIX8RWFFYEa9TbDfPV8tyaWumiVtWKmIDRLF0lyIjsIhNxZCwG
ypPQ5qxdCQvk2ITQ4F1MzOyGtzavtyDGPeXbAZhRJ48+yJVFJ4dom22iIb9qqzBNUfv1n+OxTJZ8
IZ9zU80gmKo6/wWyBzkNEce0jFcGyki3QrFG0FC2kiTYBdj8TxsNnTe6TuEOYVAuzd4JrhkDDsdV
SlElYCt4ejQRIMHWxCN2UN3oSYUIJ5FBw9iwVKOUWR0MgmkOuzDXtBDkfeEUn6pcURDNiQYpdzgk
5DOCx0GM7aP+jIjblM256srgH7YTziHCHFnxkkST1lPsSKdxAVCkDYhEhEctaOw3EH8SpUFRPzVu
xvPujszal6YxGe970Lcuo5HaC6c0vjOGIeEV0fkyHEVbuQ2GWLmRejEcD5GeHfk+kz+CM5XwUA9J
Jrm4qhhFqPqspmJgSltfTzQOW67AhEtVpODP7dPOKxCFXRUgyWcdvEAgMOSqfAM0JHw374yxxcTj
eqK3MJtx++LIaXVsvnrrfCeICBHNk44iQDikvZpqzUxlNgVQpJ7XxnlgdhEdRG1ZoFzHw12y9hrh
XVWP2++U4a/+IVDMz/8QIhhCphjuLLGxTyv0kd3GUsfY07lB0BD9JjL6RsWvvjwpuic2wYKyDkuA
tJSXBb+S9/DZ/Sr1mmVyeM+duFa9eu0sipP+ABHU006IwVtqLkvMdUPuAalH2Fu+s+9Qn287bDDN
z4/ixS7HL4XfjwGD0dpjFRaXiVdfbYON7kUeI/C1c84UWizarbwkPntZbzbRylp+50qwZXv29X45
BpMwCb7gWW394hjCfkzjNOdKtE7sMmFfZ2Q3ODAG7HaLBzCrRqIybh1J8YIS8LkDHT6afVThyo/i
84wJXVtclfp5rafLIuixwhxrRNlWmK0q4wrlyMNs4k+BejOk4tUDfkHUq3te83bAAetrgm6Gd/WV
cZqd6B753EfG6HoL6QAU9MRAgjkt0RusXr9gc8Dmq3//hd6LhHEqr/mCIVIBn4XowMtX4Smu/UV+
nR7ESbNuH9Akf3rOyvyZD/vW7d0///F4ozz5kuZjetLVtwVRYIVepp6/V1YUyOmSUDK3XcYX4qRY
AQD73kV+Lmp7/IOzN8CWMQrABHvxB+OqTKaEOxMo52lDNtaKLpxnuvHqNNnUbuA5J6ixd9U23bj6
Co2JvInXXy70/2cB/uPBjzG/DX57Zy0PzeExovXkkN3/8x/X0W14eG4G//3XHps4pvUzSl8Dm4Sq
WZqsP5VGfgmzAvinydi8sUpyxzw2ccyfmRqxGjLFshx85M7TWZTF8Fd3bBST/Jom/yVpJLbvZ7ct
XZwZeWnRZII9xGTsCynwyW3L3mXIGxyfbPksMuWID2T9VTv9dEynCvg4/u+0VOGBmV1rHqmOn+3z
KJ4OVVM0hAJH8l6iu8rI3En3LQamPQSInN29nszLqAQjYwAgiqTNhFqQR/B+Y8UgMLk+8zP/dJqU
JUNbnXaJERGuHuaBfiYmA1tCxTUgvRicLwMLjaECkfNSOrkytcLnQjXMLWi3nh1b6uuX5WBWeKYz
azcDzqHZNdKxnhjOe1vr6XFYo2Tv7WSsNn5YBTcyfI5lQPN+XdV4wEoIMDwfwbimoZ7cCBlpwlAl
yhlXs9qZgRTeA4VWtxqBkEsp7CDdFUI+s+Chb+LeMo+DOutaZBPmdA7L0NzThRsOKI6Gz3oayVi1
Oicix1Zpr4rACnA1EgR6qUWBvWMM2B6j1gaAaNFmvamb0ljrfs/7aVBHoNhGuJNjLc5XkVQ3G2eo
k3GhOgkB7R0xkm5EE+PMJ5d0TQtGu9THRJ3tyCCdMiKZEChK9VFU6cqun/Wxyzqu+w9NF6auHVsA
L6AWqnvq+WqNOHSO+ij8TylaN+r7oP5UpmGeMPIXJomCIHrORS3VxwY61GMNCMyllgqxScRA+eun
ebQgA1y+t0sj7JY5XpklfkoquFaxwo/CceDGNp1eLEaYj8TXw85ZIMAbbwon7D+aTZadG2wdVjgt
0CiFiFEOGla7TwWasIUqD8rVABwIO6bOliGaMeVLqcmmrVq0/aXtlzqsutbcGvA43KB1Bhzn7EfZ
0kiWs5+nT5kbqGVy5CQZ8HdQVXdCZMDqDNr3l2VsB8tGgjyOog5dXleFyAVbXBqrksjFC8Z72g18
8HCNgyUF8mObR1KJ43eda50OrQS92SeNNsZV14DXqaU06zatNMpriRwsIsQQLByZzURGuaZVxwqv
AWzmvu+vC4TTeza+2WeyDGhhlTHIZV/WumONmt+bJakgsCFPLoVt5Z97H2gn24mQGQgPIFPM0CRB
1ra77FIJmUfKAQI1nAJI+brOztcdWTgInsv6MoSyxGjBsNo7J8Lx2E1ZetbmGUJhdaBLgVkoxY4o
AuU8Cq3J05UB6qKVGWidMJYtw8zMPUzY4VUnHN/jpmEzO+kT7ORUM8wVlrTkHn50v5WzWl9nkiQz
K9MyZpVJ6a8EDDlo3UCCjmKC8G6Y76Jc6jC3fmaj6i+TCKJZb0SywE9QwjlT7Q4xBdTfJHdHDfcY
fYb61Aw189B3+QCpyWksdg7CPOrMJLgq7d5codjg30q12YzxFN4JJFTbvDXSHRFgKGVG/CpLRGwh
0KXGaY8w9HS7tB3E0ZRiirHTqPsYqQoNuRzNNzpWkVLTSSD5OrnVy3MoEqqyDa2gP+7h+GY7op1w
h+VDOzDUGbMbYWgEPBioU8OtxrubneygTx+SSSX/15pkEWDMdqSTzlRJysKA1p91GsOeXu7zD5KK
K6IWqMXasUqqRSpgVS4VNuqm59DHLc8hbGOhBpR0bNcYJDCiyD4oBob/VhGU2I1FKDw7a5Rw5YS5
iu28SkeAOcFw1dUgygG8U5uEBcTqNpk0631tc+N2aYm+p0St4izrppEvB1XDXhb7zDtdXdGyvY/V
78ZSNZAahlLrC9HDjGKaW5L5SkBuemf3Uhgf5exTKDPox9zBO2Lun1Ua+8hyCuObVK/RocMakfoF
dPiBqjlUQUWUuS0RtVGBQRTj2HiCtDBrWSUCfaKVjGNx1sk+1jYUisC18zznEhkFUiT7C1zL9zNH
J6db4Fy3JdumUZmRKrcI4HNvYTd1m6CNUPmZlqBpJuTiCOpHoyCq7AEHGMzTiJsVccuYXZahmIyS
UZzqaues4GdC0C91jUyxjNRpnpCczwSxZ/VIuGNGxxJRxbGbi0h9hykq2cEQUo+yzq8IOWgznyZa
IafXFcET6NJgCepLKxJTAT3e4V+yxoTf0RrJHoEld4OvIrIF76PSv+zU4JRLqH+qiNL+xKxHkxns
DrlwTTusR2iacidQilrprZQayMmz0JD3KT94BvW0PgrkIjmMIHDDo4rdy/QOFPqYrPmOsRH7bezf
s1DZ9/1Yq/4CwkM0HOV4yeAhabZ6VGojKMA2SId2MXLjXYatk70jwlu9Z2Ixqjt5dMJbKPcsKbiw
sNnXCAWvpNxRaW/yCL5TJ4RqbmSOo7yrqgJVa0C2JMajuDaOyxo0HOrVOVKZx/njTKn8AEdfeKM9
lftRi8H+T2XhO+5Q59ncQYNTf+Nrji97SmqV8S6gqQC/JEdCUrNAnxKIYOFXs1sGEaPO9n5FDpa6
kpov6XmM/AsDtCR+p8hZNmi+kbwrsfNBF5l+2ZiCZDrFLkziZEfs5TLc2g2+DOfKUTieWgYVr1LP
oItjbLOhy3vfG6q4dir6AfSrSFQzE0XmvOzas4XsrHNBVFjq5O1BUeyMgVA0uWXZSZtGj9TzHJnI
RyXOAWU0tA3clHUwRlAq4rVOfPpdlVjDw47oLxXq/11e6seDmMtjAB1RM56392K8uK/btKm/WowZ
06d3X/53dF//lR/48w94rMXn3Zfxu5f5yx+6HMv7hz99/+WI5v/+l8NdhoYkqhsR3Tb/dz7qJ//z
y38H9zOjIb17/PXHE/vjoX/zmL7+4ya6FwdxG44PF+PZjsE9AI+qn3qpDGMe0P5+IP/8x7PDfLL9
eO1zXwVT/XYF/muf/edqux/84P/EIPwH/8JJIZp51P7TNy33c5yZIdOa+NGr/2ro2Q+ewv4Q3B3S
+/yZToAjx8X2N9w37q//Ie6KTy8+HOavQ0fnRy/LH+QNBDswvP8bDpueza//3h3E12OcXwGztI9O
3dd/mh/h/9r9/kuT/vqvfGu3z2isfLyq/i0fD4GoyJ+/BB66Bn/HF3rWvhpP8IM34/WhLX/9t2fv
r8dDp0/y47cLTKbm13/9+knzl/r46XQ/fvTT1+2hiw7f8rHO8tsf/fRNG6XPHqLHPhDMjB/9aA48
yn/99299uvLjn/4d8PAP3i/uoYyaQ/rT10X36/H+/tXOlOAfvUL7P0+N/9Hjb/O7KD9kLOffuv5/
w5vs9Rbijx7+oT7k37znZ237j172X8RL+drjTf83PE+LYjzcfutVMKeP/uiBu2Fx++t/fP2c3+9F
7W9Y837hKyuqNvrG7aL9Dbf6N+uYh8v+BR30gzfMa07/H/xo9x506h+vuf43LBzHh594ScaR+MZF
Z2Pww/fLLxTzURn9+m/pISgeq8mffsnvBEvh//npTBRddHef30aHn8aHQhNhJ289Xhxf//bv95jx
3XvsW5uOf3m2O/Hmr+L5Luq7P/DbPuyM90HefOMjvv8TXzc43/iIx2v8+3nOtcxvg5Mvf218/JmH
0ckvL6qg18u1J3/x68fMf2r+cvkjj1fsyQ+9vDiPQ7w/O/W/dGJUmK+d2MsC7O2c2NNR1ze+sRe1
39s5L5a6174w9/C87Hw7J8Y6+9qJvax438yJzaS5107sWbH9ds7q4WX18Cr6xvP1ss5/OyfGkvba
1/Vyi/F2ToyC7bUTe9jVNAXL/ZdtztfV/u2cIBKW107w6cbq7ZzUdyoP9xt7urdzct9bpJ8rUt7O
eX13kX6+k307J/adRfr5JvrNnNa8DX/tzfFi//52zus7a9nz1sHbOa3vrGR/6Fq8nTP7znbsDw2T
N3Nmz5iM36gXn/Vq3s5ZfWcBe9YmejNn9diI+NPa/o8dqrdzat95I/54c+wNXAr1RTDUNx7HP0zg
38BpIStxvvP+/CX79d+QSxy++NXfteL5Hue2oBWZ3+fNk2rgSRvuaa8O8qv1UDT8D7XrHpFAr1Up
z5UNb+ELe8EW+MZ9+Ceiirdwcr/dIX/6Hn1+95XpIb9/uPX+h+6p773n3QK84qffhz8PV/2WyNtm
FkRh7M7/E0/Kb0/l/9RZfZEgvfagPJctvYF76Tdpz2tn9efqoDdyhvhJntxO33gZvBAmvY3TelA2
vfbF/UET9SZO7FFV9dqJvZRjvY3zetB0vXpeT5UCb+KkHrVkr53USxHa2zivBxHba+f1R/3bf++Z
fW+VYzA9/8hten8Q//L/AAAA//8=</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_xlchart.v6.5</cx:f>
        <cx:nf>_xlchart.v6.4</cx:nf>
      </cx:strDim>
      <cx:numDim type="colorVal">
        <cx:f>_xlchart.v6.7</cx:f>
        <cx:nf>_xlchart.v6.6</cx:nf>
      </cx:numDim>
    </cx:data>
  </cx:chartData>
  <cx:chart>
    <cx:title pos="t" align="ctr" overlay="0">
      <cx:tx>
        <cx:txData>
          <cx:v>Mapa de Colombia por departamento Variación anual del número de cotizantes independientes</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independientes</a:t>
          </a:r>
        </a:p>
      </cx:txPr>
    </cx:title>
    <cx:plotArea>
      <cx:plotAreaRegion>
        <cx:plotSurface>
          <cx:spPr>
            <a:noFill/>
            <a:ln>
              <a:noFill/>
            </a:ln>
          </cx:spPr>
        </cx:plotSurface>
        <cx:series layoutId="regionMap" uniqueId="{87936925-EFD5-4998-83ED-36428FF8BEF4}" formatIdx="0">
          <cx:tx>
            <cx:txData>
              <cx:f/>
              <cx:v>Variación del Número de cotizantes independientes por departamento</cx:v>
            </cx:txData>
          </cx:tx>
          <cx:spPr>
            <a:solidFill>
              <a:schemeClr val="bg2"/>
            </a:solidFill>
          </cx:spPr>
          <cx:dataId val="0"/>
          <cx:layoutPr>
            <cx:regionLabelLayout val="none"/>
            <cx:geography cultureLanguage="es-ES" cultureRegion="CO" attribution="Con tecnología de Bing">
              <cx:geoCache provider="{E9337A44-BEBE-4D9F-B70C-5C5E7DAFC167}">
                <cx:binary>rJpZk6Y6kqb/yrFzPZwjgQSorKsvBN8W+5qRmTdYZGakViQQAgS/vj27yqqrZmmbMZvL+AQEWtz9
eV/n376nv3y3H+/ht9RbN/3le/rr7zLG4S9//jl9lx/9+/RHr74HP/mf8Y/vvv/T//ypvn/8+SO8
r8qJP3OEyZ/f5XuIH+n3f/83eJr48O17fD+4qOL2OH+E7eljmm2c/tvR/8Pgbx//+ZiXbfj46+/v
P3rlWjXFoL7H3/8+dPnx198xwqhkpPr9tz//+Tl/v+LuvYebm4/pPfzvb/p4n+Jff8+q/I+6pnVe
YozqgtWE/P7b+vG3IfIHhl9QXVJS1RTT8vffnA9R/vrff9RlVWJGMSElLYr8998mP/8aqv6AgaJm
8Go5LuCq/B8r9ODtJrz7x5r8/e/f3Nw/eOXi9NffC4J+/23423W/JklpVRWMlCxniOEKJlzA+Pf3
J9gGuBz/j9oHP1tbFm0RfP1tN4u+WerZM75mA/lZFpn55CQql4Z2gz+FzfeqQbjP3kszmft5Ddsr
3dV+ih3VE69Kk3KOi767QUwpxdXK8CG6oW6rQdeWe1Q7dhLLNLzCZNLQ6EVUggc7m+OccnFURk4d
H5ZyHPjmc3oqauKvdN3vT4Od5LdaBvMVZal6trLebvBcooM1U/ZmEys+Fj3K73Ko++uUU/S2k3Fu
WamqVq7DdO8KrHq+hbJvN1riT5Xs9E1MWTquJN/vSof7Uw9zHzgqiHwrpK99U+Dgrwm81OvaVwTz
KZr+S/Dd+JwmLM/b2uGmm1y6GsZdGl4lMR66dfFvhq30tc4kfagLkr/hIhuOqCzna5ZM7DlJIVR8
havOFpPlM43R9s280Oy4M1o8CGann8tm5shlXRlu8s2dii6vn/voKTmIYrcP3VTaM6tGR/kyTMOn
1C3pTjKV3Y/OkILrWKA35VF1RsPcTXwa8+xKlEt+3cvMrodyDc42Hcmrt9kJOfFhWOrrIs/dTRdT
7jhFRX+wlcU/JCHbN5oCUnwph+WGRJlCq7NpfQ5E5Idt6dLDxIp65tEycso3qkQzMuNeKizIcp6W
BWMu/Vq/xlV3U1tlbvgUpDBHN+b7i99ye4/H2J+9nYdTt4791bjvOeFotdmpXHX4RtxoYTPscLUa
437obSpL7nxyZxq1bEed1FdYsZQ4nYv5pq67/DGbBVWND2VH+USJOSsc5+dC7PXGyVSlh6Vw3Tfr
upwHjYLhJZXItrnGWHE7iuUpsyGbm02nuDZZt+Mr0c3hZ54hPzfZrusP0VX5s8tV/43lUR1IiKXn
GG3smsYaCV5EE649HubbvNx9ONI6q08dKajlVaz2nc+lNJ+kHNxhQHk84oWsFc/WyI6D6S3ia63U
1YiRuGTuVwT6sWaS+04s38d6yj/WsPQf1oTuMUhdTM3kGGlFwdxVvo/71CSTr6y1Ve7mthTSnYth
7QuObLb9IIR1zbrE/KbLcfVqEVHtTrf0LEfdHZfJlIkbyfy5d+v0SonXD/Wyqoe9xt1pnvVyR4Zh
u+v8OFxX2RyOtib0JuuNVryvjD+INBfyUI2iM9wGORyCS3nivQvyM2SWJHmxVdNrmRf7d7H16Caf
8XZKqWMXX9XmTm35zTBvL36x7biRW6dkW8B73WdjpEdREdNMdliulyX/ks2uFk2gfWyQoeXArcjE
ibKhO+SJTrebk3Y55OVcH33v5oFPbC7PfhNONhMq5U9Za3XZRLY8+jRjyfvaq/UAx5V+xptYs6Pa
DSIczjnrb1Yp9cIFCdLymqASNVb59OI7FfqmS7O7LD2dr7e5UjeBqGIquMgmb8+yrAbU4CTN21JM
7q7L4xKPuifrZ+fr9UtnIBx5Mbsq57Ss9ZdtX2bdFv0UKc88o1/3CtfXrHTdQdTU0lZskV0EY/h2
rHA0jSvr/VE6GbtLVXR9Mwa9tavE7CC2Ul9ni7S3fa9Hxf1ejy2pWf4aekTf832gX0gWx+q89Hr/
vmeE1rzKps1yNJja8IQIREmlB/KoaSghqqptf5PTYl+pXPUI5zLqvBWhky/ZMOCvg97KqiFjl31W
FC/PXXLhywzr/zaGPQUYmdeRk37ymssq0YdQWnkZUdU9rOsyP87JoFvcD2bky5bmLzNUwROCTLHy
heQ1Z2jpCj5DBcqbWUvRw66V82crFv9Yp07f7bL2X4PX7IHGbq8vtYgT4ptM88+q8P31MJXFl073
3WccR/XpP5Hgz79hyb8U3e9+2IIS8u9c8o8///1++HDPMXx8xNv34d9+3fpfY//6J1Tvvz/5F/D8
yx//C/38M5f83w7+C/x897OLv1hKKO/+mWMo/m+xx1vff1Pv//Mdf2eesvyjJixHFAFR1P/CPDX+
o6aU5SXFRQkntKL/xTz0FylVjBFUMfrrtn8wT0b+yHNWMFbWGDClAGT6f4GeHP161r9SD2UE15TV
ObAVPBMo75+ppzKLmixTpi1GOd7jSc5u2DlikDKzjc9ZFSETm3WunqdhWclZmMHTO2yyFHkllns8
jD/3fbkU1fJTxySyx0SZADLaUrG1cirVzzqJE4PDyHGwz6zA92SFpTlCwbbpiTAsyqboOuQuRjiX
G+5UntvjjtEAET4Jsx1cEePy4qQWe5tbNKZPfb3aKTSdxil/X2rvbTPj2vlGwfvtTYZX2fG9lkZD
kTRDx5XDIjwFuYjpkvZc7jx3ECvfFo/m4ecyObWcaKEM4as0VTrGbNlmXrFlsIcOlsE9LYPeSeOc
jk/IoHFqbGSjbbzsV3pERVZNvLdVPx2ER2bg666X/ITZjCyXewlh78fZE24Mw6jVYSx9Q4xO2VW3
CskaeLXSXiRxVc/lMnTDobPCd82cRum5EdUcVNMvDgErpcyo/rANez60U7RRXGm7an2nI9v2T14a
pMR3NPXsa+WC01wvZWDcjX32SEcqINMlX2c8M256Hzpq4ZfZO6ijhUSL5CGzVf1VSL0SPubL2n0N
Q6cc4mkiaTvOk+v0Z7JhZW/HQKW4REKMb93i96EhU6H6swVOzFvJSBbark5+fwtlofFhK2fm29LF
DFvOstHvDpLWtD/ZzmM4JnlE+8u8ovGLElumATILbPo2Q3qNx4y4If91AFjdMBorWFI7mfpBGrV0
zaBdyD5lI4TPxvcRM3Yxm0I/M2NgfmO96urE1sBY6wGRsqvRLpYc+ohxdvY9UhrxDG+TupkjMqpN
SNH+Bs5otwD5etzzTmt2Wiq2l+c56+dwwdSklfd6WzO+ZQrTtlysjtMZd4JC2pZ5rZpAVl+8F271
slV5tUUov7PxT0nhXR2KKAW9IXII5gIBWtRt1MPgPXfLbsrIF4EL2tIggoRxyBfNYhYmT9RPEzqO
Nih8UDNT6zezFdX+tUAWdY0qMlpcapibPPY16vfzaohd4FAyJOQrq7XbD7uolurQFbt8Y91q8fuo
gmXvXZz08jL6bPffdzWw4hhsAt0wmlAPTWW2zT+wTNbyTDyQ88n6qVoY91uankcEW93KKtr1swp6
lu2aK+1+UG9Z50BIqXU5BBtJ1fFN1arieqL5eshHj0fAzVpOW1stu16P67QP4Rr7Djgl8qwMaYLc
A2nnBuHcdo8iB+hqi3Uft6tB2WU/ot6zpS2mHYnPudv7ayOrLWs64ZK5kLnuYmOWeRkuW1auhncK
sPNayxLBskhbxiu7y9W0IrK+araqXvClhscE7mMatsMYvcJHGuiatyotCkrwVkhSnpnJC3m1xWlA
31nSqj4oM6PymJZ62m/KFeLhWiOzVddzNoTxmJm5LrhMYhu/AHDStfWqGvW1TjLZq4rY7Fs9oRSP
odur/BvLfJ1aNLDkTsEXRLRLIvU0tvsKGGq5TXgOT/0+DNP3KtT1C9K5HZrdleJa4ISLhuqBvnV2
mXEjBtKLy+RKWGc8Wrbz1QbYE9COWXWYPKkh5Q5D9sVIwhxHgO/NmscucdRX+rQYOj4xyDiuCXun
Y0OJ8JHbiALA33+JKUhfQbUYdPH1/0cxBcrVi5z/TTINpCuzdp9N0d2OVk5Vm5EhbgdsctMdSgNc
824XUruG5ijtbSAE1LTK/WTOFdqZOe8LaJ6Shxxt60mLUgsNnLkxxUPXFduhzqphuSpXZd2562j5
de3zXNz0VDIrzt22hvEnMFK2vU6D7WPfRDrhJuhdQlKJr3XeNSJnDwLJp6jxdWLl2CC3XlUbINru
85c01k9jRdYGTrzjFc4j12RVx0SzqjFTX/ISztQZkUydhS/Hq65f4gHNAnOowZ+jow/TUJ/cFB+1
z0euvJ94hvalXbu9hP0oLNcu3mYE35hejbzaihWIz91XHn8KRj5TvNUcb/ZjVekR1NECcicXoGqn
D5Gyd1GW97qAAtVvayO3Il7haaI8AmneoDWQtyJ3BTcOL1fBmrNbpLyuix2d6FhAdbF1fxRjFvg6
jbIB/+R5Hdh1rcnCgctBY3o3HGiK4jOiYm5q2JNBuHiipquu7NCzE869eIxOr6LVbjCUz6vr71dc
SnTEXSQnJIcfgvaukRmIJwsZ6rCY8l1lRtzINPlD5dMIT2amlXMP5QztpOb1EO83KUHSWHe3pS3x
ACXiyStVHmtL7yDnx3dINZ+zDZeN1sXV2puXTEl7WGGvQZBpyTsq35kf8b3sUzx1fp04U6TnofLs
iGjIP6JO5n5X689qS/LI0Kab2VZXWS+f8r1nt2VaHpccSW68K05mThsE+NA1cRjerTfkaZOr/ASV
pr+Kkg6tT4Z+3mJmrt3u6YkurDhHqJKNwu7bFgKYTsN8s2dj1U64d+1e4K6ZYia4C8h8mxZ0a629
qXF/F/dtvXGj18elG8Ym87Q8sK1+l0aMvHSL5vkeWLMV/XUldn2Aot6OhfJNZNafE9mO+aweYOnW
GwJnyq8RWHEcPnqIBL7i4RxcfY7Bfgp7/s3L8axHsvJ8sreK7pDjGG2ZmW72UerG5EFfInVHbd2D
kegyi+o7idNlQstRFkxw1oEvldJR5vKUS9m/68yE8yrFD1MBIrjU09Oapv6kN/Z5YSmDM41P1bqX
jSj8KS36VFeikTPKG7PWK9Rh/wQG5DMV+XW3DzeT6DbQaqDltnq6Tlo0doYcmmuRHSK4kk2Uizl2
mUHnLCsghJeh3EHt9uUJOzQeBybYC9mVf/ZST2+I5MuzKCL6YE52z2pzs25SEcrLov0vDu62eMUG
h83rPIDLY6uSHXuvwYYB3JHXrEjkptuAVJcwz+9Qs9JrpWrzBJfYhzrWsXUDlbcyBigkNg1HIPH6
Y6iQOhfAWme3seFu7nfxeYnddmc2E5sOu/JnSWrzEN0c23IbR38HSGoITBZjoOWwxCbu8/SZiS7Y
s8NuR7dpGTbNhe22HtLZ7qdm1dsO1kbo2HxxgNPfglsK3BS1KFRbl5mwYPtsyzPdpAIbbYnVdoEw
XGK7zLZUcG6V01dFOSf61VtVxRsdcakhSxD/RUFxnj9qi1R1Gr11mIDRIZwYGuZDVjYTZgI0eI3F
o7IT7LQfRa94bkyduNqSmlq0zuhxRnO4dVVAnzYVIlSCgVyhbXQbN2OoZ5hE3Mt2ribwuvYBq4Ur
C/Ko3UkfplM1zXFpQpgzoBxhR3uMQKbsnEaQDryeO/zNZ+WbrrE7kDxVvxgwQcwM672q1sNC1EeX
8ufQ63TfiU7zUOL0YVc3nNEUy9No4ET3WVE2vejLhpZQiL0p2GXtPOJUa3wF6eDFVkQ+pRTGBye2
4hqImEIaRvoSFnTxM/rscInaNOaqUXoCS5kUn2KgX4kdyvu88s+9r/FXmQ/hCgAXnM4YfEvpuJ5x
ln2wMZX3O17e/V59W5cpHfrVbFdaKdkAFbl7Gvt43Q9Lf5ogYG+BZicoplI1bLXr67BtAKu7V0fg
i/7nzux2hBS+N7pX8gin0v6SEzN+HHZNz5HM8qBJyJ5AVqDDysDBUiCirint65YwMPegPNXlBNoH
ZVeToNSD95z3UCCm7FKmAo7iqKeTGx0YKILc2lEPfKyq5SavutD0ocaGE+TlC3PIX9N5ADzccQ2J
t+xv67IboeqsP8bI1sNWJ31SrksX5vq68UX8BHlBwsTqo/1VLMCxuusJ/VGNrCEFO9OONstmMR+x
ehJF8YE38sXR5XnGK+y78rphpk+8W9iX2BHHFTApFPmZHexICXd9/iUvKFT5jGFOgr8qK8gyq1x2
8KdAaO9dec5UeZeG4i5k8dMwjBvvJ9mGJF71MJ27aTF8juVtVpr3OZ8+EwfQoBG+B8/6hsGPES8X
h+rTiv3KO7z5s6HdftxR3hpU76C2Vtmgvt+PW+nv0mZe3DL/2NCE+b4Ot2Bi34YNxdtKAQIUnSl4
achP5jPF67VcoUai2zwvL6ZiBe/NXhyWIow81sU1FcVpkNPIV0UvoUMvUajTXMJ7lGQG4cliPIWs
I2BS+e8S7+Nxjsq3HRSRpipBKAoFGVCXquDKgBWMBaZNlvKCbzF9LVLZhmqDOgk9swYN4VWJ8jVO
kwbVoWwT/fzSxf4EjaWFlwUaTi5VyyVKNvMACfYyrPYx7qkNJtrGQG044NAdBw3Wq8r0HVsceNQb
S01YNDtMLhPN0G+ftJ5vUAz5YWRZ28cMwTrlmoNKeglxfETlhE7eC7DPVpcfKBq/g7kxgUNdPO4i
gaeJXggYbSAJr3I53RPKGul0alenxOMQiuGoVxfPOahXrvPMN3Qaa46wNQ8jcaSZpmCaUufzym0/
VzdWTyU8SalGoHK78arsuaUO3JpZoqaz6mbpa/hJor2ZM3S30+qebNOlSA7epg6kodsA5RmBXerp
kaCNnOym+ksA0dzkYDR2tt/aHVef6Mh844ps5nXJnny13izC3m6mxxwUxVkX4hMl2wFlueRuN1/B
O7id6PZml+l1M+N6kHvmW41yC0e/Pk8gjs51UOhQzZ0FiZtWMOb3rMErMOoG6YUnWAs+kk5Uv8LU
3Q4bOAfGdi+LT/Yw9O4VZ8NND7bUIwFVeNlmeORo8+3oiQ3tLJi/QSgbLkBx42nEK4FyU82fgFUL
wcHz7QED63AJE7SHGjwS2oPxkIoj3RczgJfTT32jwR0Xzb6G7tu4DctFmojFkQ7bonjMh+49zibN
h1oMOz2jgkJNpM4s6MDkCJ2WxWB1ZKqDPonu8muyTxgAJoM2LlhWL6qGIOrU9jODTTttaEnQuSLb
fV+S7jhny8TAbtp6A7mDzEdBbDxXfpnOtIz9T4szehXLerxEsHu5LfF8kvkM8ZerfXM8ilLVcBPI
ND5LmOywwDZn+ypPDNUL4bPtEKQZ1PX0iu1MF9emN9MtybP5c4/L4E/aYEjZeTX1+MIwwyfFFLsG
B2dltxZbcXF2NRBRzHTh4nqQ0+VeTPdoytH9nnfsQcpyU0+DTlO62LgXN7uCBhUssAtXqQ/5aRQJ
3WkMPHPKViUcLxyxuDVgdx3KYsO8BDl3DQCRDkHF9FN2lTuAqMJns3u8trHY87amMYN0AO2ALNOP
NNu3G4X7l7HI9+shp+KT7dey7YhW9yKg6RkH8ej35Rr8htc8TOHic4DVrQzk6FT3IvV+hP0GHV0W
75te8+OYlQp6kmLhqcav0Bl47MR4N8dCNcU8PZAZa55ofUk6vyOpPxpfHHyFxlM50R9WD1cYlMES
sq99ooLHFK52adFBl/4NgOB+wM4f6lptDQbbrC37yTX52M8g9pKBUwb9MuiNHgU0iizo0DavZnQE
NL2dVf2rray/hEXdGEDIBsxGD33T+Vxu/rY07Cqr6CELqeZLvWzg24Ct2HfMPxIKHsrsF9NigRBU
SSYOte/WQ1aDatBkX3kMVXFlcqzuGeiCe+pyrYGMBs/j5qB7HQi8HSnxAOadj+3IZgtNHwpat0fo
LkNEN7lZbhcGKi2D9h0sS0+hWwbtSutvZiLP9b48F0YfhBgeQw520Jxl0EIh0AMaV9NElV3n3fRa
DJE0eDfm0JUVO5QZtHBKQtRlKIse0Lm7rOVAeCqzBxb3t2kdGV9S96ILqL8kj5+zkN1rEyMfqlQ3
EwHz16H8pJVbAfLiHbSSoLJ1/S9JcQ/+7De/wHmuurtK9o865QcMvXaxbU92JRR6c8MCzTvI67PJ
LnjOv2VZfg1+seB7mb1jVn/FKt8vWmnfhgyUsDcP3VbdbOV2GwW6QMflrdz2Q0HU62TzM7imbcin
C5H7ye2r4DlyB12H8w5Nn0vX4bypqvV2I/JnLqarfk+3Vo+PE6WPkHYeq0y8imr8Sam98uAAiAIA
xPTb/Zgbd9I76JKtCj8XU4PdpbZPNKWWhfq2Aq9zGuKHr8gvF/kt1PKxGKuBE5ddiJ3B+8zuRWF/
DH45ZKmACJyOdB3PoIwBW2B74eOMVvse7KccOoRU3CANa5QcSMh42FNxycHIJ9o/rDl5tooGTugU
OdiYD6vL7opC3NV1cSEpWV5Kd4nD2EIJfp/k/mQ60HobwBsstb9so7pRjF77UL2pov6qIigzNg4j
H+bAwWMUDfQn0FmwqrzHIPhAn2yed11W8KkzOXyCgS5iyUhjJBTdAVfDpymCD4/9FPgQfnXg4KsL
Pd7Xerma97mJdTprj67ZApQ1dulKl/ZYk+Ha1OOBEHBTgCShGTwa2aQN9RyywVuPGOXCDeLIBJm5
B4s209A/oP59UusJQPNV1MVp1/6b3cIdmGQ3ws7f1QadS5LbF6PDIezkENJwr0NxP1oloRimdgHL
12T6Bpj1qy71o9VdY3fwY/r4Xq0044gyCMZcgleQTycwQaG/DMrKLuN9lPKtGtSLN0Hx5EZxlj58
+EWYwy8bHhAHt0OvwNqEbyxUYt/S1H2Lhh5HIV+Kib1nCI/gRQIDGpQumVxvjbBvxeC3pgA/4Mjo
XLW+M88TUydY3/VTp8vpFhxUDI0DBTEP2oFLt8CuQ6Zj+5Txah/RAb5kediGMj+Irr6H6nYTq7ps
hzx9FFJ/ZqQbD2AbodOi49cFvO5TSWTdQIqbjiTWD46ARNX2Mify0NkpawbRw2ccJtHDwMiTqnIE
+Vlf0bS/4qnbm3yb4auNvW5dPd/bmnqQcv31NKYn4wfokeojXRbHt72w/0HalS3HrSvJL2IEQQAk
+EqC7EVq7bIlvzAs2+K+7/z6SXpirrvZPc2wb5xHnXB1AQWgKisr6fZkKIQbjrl5MzUT+daGoXcY
0YoDTjypI5cdKtRHVZ3IQcm1ykUeRff5mFJbDJN/FwUR+szoov1goHbYHarlN+ErfDcWBNk/9SZ2
q9PMeEb3Znpi+TgdaNLWc3sMkc080T4rYUt2gLOG21RXqx/oPWSN3ZcFK5CmeJ3rterwDl6Mvy1R
/9+Y00Deq4pV34GufHTlCHTFmLGXLvCcgHE850EItkSXerY3hg9VooVWUCsvAhyPDVr/bm7wxDZo
6Ph92x5Ejy436Yt7XqiTVbejZk8qQdGQcmxL2EuiGACIIyO0fI2/Ek/FZaCbaISbOBsAPToLtcEj
i9me0OoZHUHEpiFGV89i+hBS2liAR1X0oMpEjrEa2GM5symSrLTSEqQeALNPSl4IK09KaU7i65jq
lSXi+JseGR85EmW7DWJu06Irt5rnfUVHRCYir1MUQcMHmE1vYyCUN17nG7SVKkdl0zZt1CePkI+q
pD/RTrdNfVIkNQAYsC7+Og6Dahf6GMio1HKr8JBzEz6pOz5Xo4PS1G4VYvuGju6SdnoxAkUHZNi8
NbFya/jafd2Ru6bURolI1Lc++qh25pNa6njdrSpIE0sJ69DSI+6SDJQQM9zmSoQbv5zeAGHcp0b1
PVHV55CXk0Xa/GPSR/WOVN0WZDhwAyYf/U8A+ANFY5DqO6pq+2EsGZoHSGZST622HHiF07IGPQle
hDLuunEDGkhqATJ5YGNe2uNQAEHjMf+mVjPWkBnMLbWU/8rLMLsVtCVWO/TlLvG14BlkmPB5yKZu
zzUFAJjoh3vReAlA34Jpv3QEMrgzIrr3ARl6Vl3pOUdfE+waLw2i567U/DvSKvlNbdYo/GpVU3Br
sjL5lVYBroVe8dQPs0o6S5Sgw42IVlskZf8AmgMHkt1qDk1T/4uvhPS2EUGwIxNFzOvpUBAXr7B+
xwHO7hQjZw9TozMpcsIjwEAEhUSNvnJsdUEzA+34eaDRlLIOdWRSgRicRBMtSsawaR/RghuA1U9l
Uzy2AcUzmKFzA5KTOpLdEFZAO0uUUulgRp+VGeI1pxm9LUFQmV+87JZ2ubGn4GltTVNJP7We+jcd
GctHj5iggQRhXMMoyVhxGDuhYJsC8RILf9jFU1buTBr0e+KV3IkbU31VfIM2kuU9eaNoHdlJUekz
BpXdNVqubDzS9VuP5vWGsGpmT5nRpvYzo7FGM6XSKwrdTY0xelDGIqysiDdaY2OV2teU5vSLPhdf
tSiwoB1F1ZBNDZAEhYd3XV8wdMaa1umFHt7o6FXjJiwNvMK0K1wBXtNrrNbRjvek0a2g1CLZ5QIv
e2jEta0XXrLzFF+xFU2kva36Pbspx4B+ptzPNWtMGprarDFjhzQ+kvKJJ2b+RJJ6VC1wHTWrnJCT
AfZ5JWjbCLvz+/Ab6dTgCzq0sZOi/1BIVgaAhuJ++ukLRZdJTPk3qlS+LFWgmknYD1+jpMyRkUbq
IUqHGkmtEMhUGL/XIqMHhWaKJpkUeaQ7KiAwd2wH34lrXuHqE/xprO4VAcDEtwytruYeqRhj9MaN
fq81tb8lQ7PNvGTCU5D56FI2nR7JwKva5ImXJU9dr4mjwFH8LvtFPEp+erXZ71vaTu+ql2jM7jKv
/uYBkvgyNqmCHkRHh9HqplAcioQGBNS6KfpGsnj4BoJpzh3kMA2/0UdTwdOXmtWQWnWEs4wfgOrB
6nq97gAbpcjIx6LqkQ3RiuCdMDrqOf1Aefkz6fxuskDEq6Yb3whwIVTof5U7NCuQRjXBZKBOCXBZ
7WI1B5xPxzB8FSjYczmyhIJZkeGxcdrcq5UN8UdTd41W63zwKHqkTn3TxJukbUfqFNRsEpmYQAFB
KsxY6oRVRlULdE7kotUIxqRVDjxHXW32hr+ta190aJ9p3ocamWEhU1KjR8M7cLksjof9mwcEN7FC
7iuB7RXJULmN5lOxn4zaeFTbuRLsUPSYMz69RYs3AnugrJMGbwPocijAB6ThWgKO32NK6ZTFwDYy
8jPPFPQqhZLhsgX5tB1cP22BqHKfoazFH0HmoHo1Q1LehEyy9WjMHMLwRss6a5nuRKDspjcBXl2B
hhNPy4Pe+SI8gB/nke+cxwk/9Hk7DIc65tl7HbX9AA+0BF0Sgp82Wn7JO9sDdyMthwbJ0eiZv7Rs
5J+e7hW1NQExrG/gQPoogk5J7RrAkR1VIEXYisgn4Cegj7QWrRtRbLjaZJ2sPR/MQq0HnrRrTbX5
xRQNzQ4VaYsqk2B69XrwIbgowE412YRLo4nDH+nA2sIpGrM1gSZkFPSQ1DTHJ9IgkVbzJm1vkjBE
spoD+LbDwGgH2XoeGDmqrgjV7UDWAy+tQHt8AlvWNmulVA+IzLaSvhkCLWh8M+1kAjIPSsakL0JL
GUsF/XXdaw+8qUR5O2rgtmwncFnQ+48jDWTkvAROzSlWDsSXQiDvifMQ+TbYBOFwUOpyMp5zTWG+
w3lY3evtZCjgcTYRt0kIiseDEYE376Ccw/PFfV9rNlgIAy0zsC5RA0fKgMQ+NNhtZCSF1ShFN+1I
CqjwGc3vsDtord8htZkUDXQe3UNkohMHfkfPMwGe0qCiakkAGhRWFwZK7PTMxJ1MdKQMDukyJMid
oZDBysG2MZ0sqhWwsFWV3hYg7QAMIR0QJnCmo5/DBNa1BX4skkgejW5f5uKxU/KESTB49M5CRRdQ
mwRo/aOUM9FnSlUPDNVi7IdnUIZqH2XYGL2KadDEIyiZyUfEp3ra9UYQlC9gy3LiNrqCCl+t/SKw
IqRv3pdE14b0QII6BL0E/8qADlrQ4rUePFojIeqy9N1Q5mSIKYEfuYZRC2KpDf76tVOaKLFV0QcG
wOuo0m0jCYIvHRFAr5Q8qr0HPdOmn33ZepNMNQ9M+EYJp7d6NPzo1gNdloCQXJkKmg1lrx5oVIG4
G6BA8wD+GbaSZkA5QKMufqlxqWg2ct9mpmPwsbNyXGc58mUaomTO4YCxKbQo6+2SlXFvBcHUIcEx
6yrZ+Johvpq9Mpr7pm9i3UlYlyl2Kgwtmne0RdY0+WGBYzXqmSWoxmvbQ5fAwO9ldWTXxaAHAKf1
klhozIE7o+mqFzlTz8E69n2RAKgjlWI89EC+vVvPbHDRMGTevhOmQchloLfdY6ViPS30rswPv1CV
g+4r0/NYAbTB+qEdYueDofk2bVJTsUqgRq0V9OSuo2ADb+joiV3YmoYNdhcybDUa8tQeBcV7Nfj5
xPeFwk3VaTo8bnfojKkPEU+yYVvmGRtRLGdAfOqwRMHts3rCyUxqMjhqr5v+e0Ub9K6VJAktnBbc
AiNC7EntCDhGyaR3zGF42OZmT6ANLsO58J4DPCgBwBnWGltPY2jnmlxXwcinlANf9c1xlOhJecGO
x2JqbnoFN4tdTl5f250Z4f9B3ztidmWWE7FDADnpowZWw62BN2NvpmNcb9SuKb6j99hTq8H1XViE
oJfhcj8i4WuShl4sM9aoDdbBQ148VsmA+0RMZoc8tgnfKVdCdoOyPHtMWhMQeakYFVpTU5OPTtt2
OLmoldE7GbRq9Cw8O5PqikptAtlktE42CmnZq6bhakfTJcODknQ4e44SjqCTWQiCARGUihFlEs6p
1cR5DPJJqqNYBeUHOfuUEVLZfdGxOxBGDG8jcDpqwBD1VO/pUPemQ4CGjOioB3WxYyGydittBwM0
lEnPURr1Qd1KFesOLChtVXBRMDghbpog9Mk+yIHS2UxLi5ANVgnawGvRV1G9HVKvHWwjr8m453iG
YuSzfR8DFSuYAiJMVFRpQe0JhOfROmK9Xpie0cBWPaWR6pjqUdHCIkLVQWYFa/aYRprpHnhEHsgr
nZvfAYeye7t3QtNu7/g2dNrO8Q/xTnM1K3Kygwhk/A4gUAq7dert9Z9yRmjFL8FUCKdM52iccgwM
Hf+SsWHjwPI4ctPhXak+EDYrvmIY6chVwagOBjgIuKqpqnDUXBioA59GgQIwjLZa8CsgPnhQzUwH
M4oke0RN6Gv2dZfIqU9LkxpZmBwznihA3DRZOpNruP2G3nQ3jYWujk0O+bMv2xUfT7fz3OBiFioi
/pTgxGuyAfiXFIOVkZ0nXlbcmv+VPxNX/2uFg+SsU8JMrOkiaMBe7DHYVEeOOPAfIARvwKGyss/J
HmXijFtDXrc3U5mvmTNPIyOIgt7jBdFkWnxGQAnxmNyETS4Ltb412/frxn7vyak1kwiTMZVroCJS
fd7To3GyNsricFIwTobCyO5e6k28KWUrPUt31S1/WLE2//aFNVxJCEydYjnZzCY/tgZIVE+4XkVO
I3uneQHm3X4OUvtOt4GbRLYOnMby7vvO4jZiNHTrm+s/4DxgzGP7YhEwmY+Ur4laKtURBOjorSHK
pppWzsGZEUPlxu8JQmaAqUIWXPVIoFUM1mji5P1HU2DWZSzR1YhXrJwt5W8rusoMhpku0OJPl3KK
slYUfkkl24TbeB9vpn20jd1yZcXOzvTCzCI+kGMYNFULXCPKPlY+azVaOcPnt8bCwiImFPRQkjGC
I7VDXFAAwUt1umoTbpSDeBvuBPjOD82w/8tAWBidb8+jsJ96FMZFALeIViV3mgrAUAG5WsZ+LJ6u
m7q4gvO1AUY3piW0xa0oqiFBjRBSsFAAr5Z0X4de8S+LKMC7ZpToGtf4YpsiqoUNkN0EB4v/QDpU
PRDLx2tGHrNUgmvvmnJSVoxeivNjm4uNMwG1FkEkgICQb7EZOZTu/Uo411fvUnjoSGtB3aGYalTp
PA97tFN4OXO9L9r495XR33G29WQgDbuwhFW/VHYXbMuvKzbnG/3kmsJg7bHNxY3fV+GAPl0QO0D3
91XrJDLetK6CWVOn2qx5qF04ySfWFgGiNaTOyhYQmfgGerjTPHv7YkeRw72ijZTt0jvdDh3FGX8m
X7wf1I5tkAYf69vyRbvNHN0FFWZ33f8LG6szTFPPI80GUec55+MlNzDzSFWQPaWngrcVYGQiPBhr
b8FZfoI1ZirDs2OgkcuWEZv5eheaY0JlbtzoeesUBYrl4GdZjyvenL2nC0OLMGViAoGHqLGjaS9G
8eaZT1GDUcnPNgnkv6zbH5cW64Z2aTCNPMZJL7PJJWHQbQ1tBC1VDYZf101dPBb/O3hlEGYYy4Eo
YKflDGzO73b0grHOTXAPYgimGi3PqmzwEN/F3z84utBUzcAMOvJJfQ7jo4NI0BkGwwTeMSNVnwyB
5jktSwZiEFpfYFd4buazUcYE8H3Pq2kt2bsUMEf2jcVFkKRR1qFQYrKfxDPJoreJFDtMbzzpNFi5
AC6FDG42g6DtZaqUzn8/clWooJaDIsCkVjWWj95In3AnyU3b033L99YS50vn7dicODWXVl6epRXM
BeYPsFIsPqJ0x4DT9ZC5aIWqHDWYqRtIZ0+tDHVQKmMY4Z0Fs73xX0sT90o3rJyBC6+dLo6sLJYO
k6YgbxuwEk7pPY+1h4AYr/+dI4vligAsEZYEVA4oe614MAHOlxy8O4oK4L8ztYj5NuQqpu3gDabO
q84GudbhLV85WCsbIxaBPWIOydTHecmKB90DQNWWe+Trz//iCpJFzhijQp1/xVFMd3Hqo1uRMfDt
W/Thu+y9LNEOSP3kn9bsj6FFnIG80JZ6BkMYtX5IUuPNiLrvzKxXrvXLgfbHzCLQ8k6U0zhFMwrJ
7CZDdzRNN9eXbFbtOMsDBMLZwHCswBzrwoaXemhDKlGK3ENsGpk+Ta7mTDe6XYDvZ7VfaGCVdiC5
M9jCojZwl9ge7HKX3xIbY4X7ys4f2gfQRaKVX3bx+j/+ZYsz0HslRsM9akrtEdxZiRHtXWpDAWMz
ONE2v082xsv1tfhdtSxzomOLi6OQgxxGzAZrMe57gJJWj4EZp9mFe12KZyYbJ3jycms6aDfBirMX
zwdmjwlQG7w+2iIby7sMb8pkmFIFUq+GmkwwcwSOvrPi4ZqdORqOTgiaEECrSmN+UssEuLmVvTDb
vJkTaXEb77x7Mjnadm0rtfl4ny3skXuLQq4pMJBUTAJqDzuaW4oFklNa2e0h3TDLeDRGBBYprcyu
b5o7Y5/L0F1b4ItH6egXzH8/cjxA47E2MHopu9Af7spY5G4RCPEv9wK4MsLAQDjT+OIwUYVFQWlk
CKAalFkVIIqqYHDUXDHzOxzO1/OPncXRmKqWhdEEb3q7k8WL8QZm9Aad/Fv2w3d0qT+nO0zK3AGf
tTED+bl2ULTLq/nH/uKggMyvGO0ESiTbCExR2aal2jkAMX8LruB741v8rn1Tn3t3lNwGqelQ/DIe
iGKt5Wsrv0NfPCuFaEMf449UxsNHmEZ25PkrS00unhgMwQO9NwA0svnvR4EjTArWa6CaEmo20kBV
JqxIerKzOyfsbIwQlW4A/JSsXP1zpJztsKmh1lURRvoy9xXo04HS4TOp1r8wk93Ft63yFJjPuWms
eHhxDY8sLWJJHUGnHiksNdErQ3adjj+vXzoXVxDqCbpuQi1BZYtggaJSEpkY1pLpFG2IudXZ5NY0
XnHjHOVDDWQidaeA+gz0lBYblQYdKXmIjTKfi53pTlvTppvwwQPO7UtvJZ+5tD1Qp5qhdhNl+9l9
7Te6ztMc2TMddhqHiJRW5/elkUslUnZ9K+7+fg1nkQmmz4dOiMUa8iIwo66EvVQdXd8MbiBZtMHA
sHPdzOVFJED0NME0Hf+dRjs4cxByCT0ILRwGiZGx+/Rg2nxDHP2rIqOVRSSXyh0TsB60xlCCqOrC
qyGYGiVN8RqJRGLgVZb7EtOhstnSQ7jLvve3GERoXvEoPl1381LIH9kli2uDFJ1RgaBgyqJBC6rK
pM9b97qJi7kEMGA4BoAUoPPiRQ+8UJRajxd9vjeSnzHypMfx4DudhQHTB/NxXlKIBK1j6/N5Xd4c
JhBZHeAz59ryuJUKKpff+TymUiwqfkTRaDPymfE7LQWhKfuXtRSY3NYo0D/dXFwfnZ/HWuAjMj1Q
twiYvan3uLKUly4Q88jEIkyU1PBZ6CEN7kIdUQlqQAZZJz+rH/TGuMlyDUP94ZPp60+kV7cYPbwD
ZxyN1kG5ZXH2PJZNtnLZXAyg//wiQ10EEPSyTMyxwGkagggVo3W+84Wfr8XQnBadb+X/ra2hLmKo
0oJBmUB+kfRe3w87tL8lutC32FabvmabtdeUXA6dP/YWp78pq7CPkhkT2HiVVe8xqOlMu+w5eqZ3
oM/cl52VPaHF9urdrSEfayu6yBB1HuV4aLHHYRzLCaSsCOPPK3E0L9f5cgooFUK4B+MAixcii6cm
DUbYADNRis/UGbbeNnpq79evtvOQ1cjclNTRuoBujrpIBBOQT5sixaBlXjwIH2wjgbEl9tePggYA
R1Cd4xkCxrhYs0SLS54EHQa4ObjJaFuMGJQF14xm2Vqn9UIadGpr3r+jNEhNY8ODmIaJjBOT2BDp
s3PTCZ1ABrjILGKLyY1larprPeQL96imMU7BXuAULbUlJNeKtmuSwvRwj05v2YtuD2yLUfD9XH9S
kHvuTWyndtPfrL1O50/8ieElFtdDsa/jUc9lWhVfhZnMg/E+hmQwaN5iKKgb05X4vBAzXMfooaFj
L+dE5nSJs5aa6KpVnhxNkEqSR8zbWADn7Oun4IJbJ1YWGwmcWpvGEWe8Dhpo0t0E6UusuEXfWDrE
G67bupBOaCfGFicOolm+AR0phs1D5ediWGXj7ZKbfKdJ9WOtyiTn5/vU2gKV8TUPHPH0t7VO+jcY
h9nSR3CLLW2rvFz37OIqch1ZEoEQC5o2p3vV8zap4gKmpjS39OahVu7Cirt9hOqgiVfegfO7EX4d
GVs8sboGxu5Y9J6EXpVFlbucfFz3hsyhdXoznlpYvLAdASUuTXJ0nXbzrIpsnyKZbmLb3xkboVmx
u7ZXKy4tO154kidNSbvUieOfJn3sw/vrHq39+4uXk/YDb8CxYRCbAfsKYpazsNZ1ExeK4JNF+42s
HV2JgzES6HP2oOYG9uQ2O9pakwvuhAVmMgaKXfEC2dHONjfVdnRViYpHedTdEDV59379p5B5f67s
37JRPppGC+pEMJ+z8A4c/U21077MoI7hqG+1JDZmuB/BR3eUhzUqxwWYDvWNxvS5NMEdzRfXVhMU
RU0bqoDSZrUOszUI1thQmuwAE8aYyrVjyTCBsoYoX9phSOUhKUKiq4LXcXoCMTFbqxOUYyUL3kby
ixRrGcmF61gwCGRClAD9ZoglnxoYMTBUlkUW4Qn/nJJHTl8C8raybxfO3YkN7dRGDA7kEGDYzNEe
kxd0LTY4djaGWzdzVrJetV56TE/sLfbKS3Lop0Gxzmnc5hbkv/t0AAXTwpyOU2yBBzrchshe/Nze
gO133de15Zz38+i0ZCY09LgALSbPHyZvJ2LIVK3VdRdu5WP3zMU1ZpQDpPciTiWIdZljkP7G0JKv
3KwOaTzeipauEjvmDVocvCOLKGFPvQpYV7E8gcXkNrwLt9NWSDTRHz0LQnn/Ui/jwflPSNJlPRDX
PunaFNZqaOR8z25B4d8Eku3MJ/W5lcxtvgU3oes513fu0gkXOtiEJuWAcVCsnzrZBODhGNBGcMi9
uhcb3Y73yh24zBNIb9TRb4rN32e2uEcAegkNgpgoZRdnL8ugoxROmpCq+dw2OURrfuRVdnvdr/Mb
5NTI4vDBVWUY/JZLrxUbI/gcgrWm55qFxXGbAOEBJYYFaB9ZQZrbffv53/mwOFVQqwtKHfrbsvBS
yPV57tSUm+smLiRxp+u0SOKqFETKSm0VSe4nN3mYQQz2nv9gb9WjItU1OPJCtJ2aW2Rx5hSMU1hC
fjFnbv0l3vpOpUJbyAowzWm30vg0oR+1n1ae0PlfPT3Ip1YXMa6o4WhihEtIf4qRfY9ebEOQ4z1s
0ve497//y5KaIJmYpgFgdAl8lQNOOTSfPTn8gJ53uwm/eTL5nBn6eC3rj7VS5kJ+AIwNVZRBYQuv
9WILgzFJcnCGFdlI/wkQip3ch5o7HhIX/Qlxi6FxJ/pCbFVqW9odYrGSwF4MoWP7iz0VrIwU6IJz
VI+gQtoYpCkkeszxbedkDoQ61o72OZBx6u9iN422NIseNDUJSVsODazSiZJgH3tCheb0ISug+rf2
vl0668cuLpL0muQlU0u42DTQTIJcDmn++gU9dWrxulWDOWmlihI8xVzwEL4HJUbXoA10PTbP3+nZ
isBtP7MoyG8m19E73VTDUBgx1WQ/aJK1t3kutlzZ/YOR+WsRKJ10dkY+qdIhYGWH2hoiKJnE0BdA
C1Aq9qrRNSvX14XeIwVyjuEHEzCJZi4/JsEhfKFWGcdzvOud0reSTel0t8AvYitwIWjxHH00lrnJ
nAkSuyh5Vp/tC8GIow7SIlGpjo9rLA6fiTmHvpoE7kqzdjofmrCjeWDBOA8n2zqHGFJfO9fX9wKy
DiLmkc3FgWPMG2ZGN/S8Ns0tgPXghXsSyvM6yFPFE8lk2dgTlwOz1hnrF07Cie3F4Us7Lc+hQgxB
Ff0rL7+E0cuKc+dZ86lzi6MWYBZ/HErsqHYY7e4WBNdtJDUo+mzzXS7BQl6rVi/dXycuLY4eCUIa
cQGXhh+qPUnoYaB13dm9RP+v2rTbFQfPs0o4iPwHvTJK8C2URd6ggrBSc4gFO2+D6+0p8C6LYeOU
fbVZc+3iZqFfRjQBfI0t+4xBPyqtGiFQRPYZd+9B9uW6L3OgLd5VfE4GaRxou6gRf0POR9cJL72w
jUgmZImhSj37GpIvKRohUBa7bueSH8d2FjuEp4/0SjMHvPe1nSCR0q7VgysWft8zx560EKrRDXhS
1+TRVPzvKYYwV7y4lPygd4N90HFjAVpauOGNoi8grQRZpdaGINYWw0q0saoPdQeJ6RfkYIXtP5s/
r6/dBfiHqUhE0UDVQbMnyx53MnqVD00g3xlc4k5UFmw7z3+MMAmpjxav56uyZvP8nYHNGRxEkAuu
LyGLOp1yjAzhvSyd0YZYsExkiw/bGFbwBV9PecLMuuXn29VM6PzuODU77/LRLpYBFDeTmikzUvKd
urFTQqjert9mbhP9lWzir/+wtlhR9KMFwezismYDqgZFNkhiyXltayt/7G5CXB34Po/FtuGzvtIT
uACCgtZ8ZG++W44c9MNG6TuoNGEaeYRAO17WER//QWtceqWi3kZtDV2cuMKk9GhYfgHVLgsS2aq9
4vYcqKfnnqnglDF4TJFoscUVpoUQfS+hAeZEu25X2p6EkrfX7wIXEqbdPgUAPMv7CMvHvPdr+ZHg
flv7Cee36OlPWGx1reO7Beioo36Q+n6GgxV84Eh6z5rbbJT3/GPF4/mfu+bx4pkfunKIBqL7DqZK
bbEp3GFb9yA6uqE92bob7AGvrqIq59stoEXPwXVExQC1R33x0GdaC+lxJGzO3GaekNmHe881NprE
UPpuxcOzPV3YWjzsAor8IfNha54oVCxk8RJaRqbbHwwMsBhW8dG6wqqg+GDFEsL01trpPbsz5h9g
4JsCzCAg7ZtLZ/XCDKnHY3wuBgkjh8Lut+ivH6zfNhjTZjYJ6D6LbYwU0FP0FEIZkzdgTAeCVgOG
iVETFtraep5FDPzACCOuBrz189jd6VHFh0WMxhdg7StQAsO3NHYq6s+ZrNp3iJ8khpqMtqkHKM2S
AF2ob1NT7BLx7GdrfLJzXHD+JQaaDAbyDWJoi4wqhHgGAYoVO2yDerQEnPDT2Ib7YWs63pYxB41f
4uQuBq3xCae/Hr+CcUZUFR9mAc2KqQvjPmaooUqFFR9yfPeixcsA5f+iX7sOLq22QVEACG7quIcX
GzvVaa8EeZI4tTPllgGCULHV7kd8GcyBisXGdysoOK8UH2s2FwHb4rMPEA1uUodOLsPFq/Fqxa35
zJ3cOlg8Y/6ojcCQLWajFgCkUplBA5UqfA9NwZkoCq22/So5YG6JWhk+GWWFrb6CXpyldDApYBGI
oIFG+nLAsYFECsSzsJAMn/7SVXD5xTuk3qE+8ev6hXNp9Y4NLVavhwAWhpnbxElmFc0eQk7xz+sW
zi8UuMJBTEMPHWXoMvExFJx1Bd8axBT4l4nf1+Wh0FcSgEsbdGxi4QQVXoFh1yhxdK5smj4Fzc7Y
GsUPfPSqD3rruj8Xt+bIn/nHHD3+tOtYjcY16FskKt+CQUT7qcX3AYUPbSp8+UNZqVQu7tCRvcXR
TWgPZRwBe/iYj52TCpD+j+serS3f/CYdeQSWmoBaBJYvaZTHBErwfnqXaAdqqg++vjZvuuIOXxym
AYJ+lIcIhzF9DvpPH7Ik171ZM7DAtUNIbwcAhhJnIF9D9qAV5cp1cDGg59oBeAcyrGX9EOZ+4+MT
fYmTQoA5ZCXO5t2szn3djfMwQ+IO3dl5tg2p+5I/18yyE3RSEqc03obxzcMcFEToAbb9dXjBDjAT
5JDaPGS8eCBLfH0vA3UUHamG57YKzXQr9Khz3Znfw6mnV+ipFXoaYlE3Hxl8aMmJNEtVHHzFEhAQ
5Moa6ZGN6oDRjFHMIHkeHHxQxzXs1jswDI7jGxLXf8g5yoB74tjdOXqOYh2aXEHQQYbeKXvpbzPX
k40FegHUeWQqA2c1QZ5P57njQKB1zcQHX5eoMJSXeh/6LilexN4ZXqCv8xreJGj8QyxCTmjsgL4k
B3zNZFXU4LzO/e3qH9OLW7HKB5Hgm4/z1AkGomXoxIBwvAfDyXfE0SDEaq0NfP4OyjNvwadGNWKg
wP6dSR+tbg7NXXwxCSbr5LnO3JS/E/MXVQNnKIHWdrOmJlTRycps+fmBxJ4eWV2EML4/ik8sRJCZ
ytN9jh61mn7jIFlfj5w1I4sIbn186gDcZyQBoAVbNG2ctFBf4rj88i92dNBe0O+nyJFPA3Qk0H/H
LDt2jT0FOsRW+Yve1ivOnDcr5thgf6wsvCmhyckKDiutXUM5odmV+0hC1EMBoaCXULk6QJFFqla0
7/+hwji1vTyCKr7OoHSQW2N1i3r1u6dDttAgKyf98n798XD++1EotjT06ajP69jO31nD13/foBW0
YuT8rTl1ZXHEvAwVKffhCtg9Byje2MLQ5fV4uPgOHO3UIt3QWIZPqaTwQxOeraVQkQGgnKHCV0vl
cN3U/3N8/6zZItUAMy7ooUqEr1Cg0PVv6k237d30Qdv+Q5l7unCLlGP0x7gKNFhKv7Tfqxf1cx6u
CTf4nIlb73rX3FA7RYnN7XU0diUwlglImCVBqaYYQItRUUc+7n6mW3mvrxyx3/Xc+V34n8VcagQp
PbQKJwoXawff2hihCW9DKF76DsZ/5YhD12/8fbMPN6Mbd7a6FXcAMO6MA8b+3lOJT+Cu3JIrsbpU
CsJ3c03okcNvAzrk+GSqFU4/VuJnvpvOXMaXySEDg5mds7tLRAm+MpdBjKi3w7sZ+MOHCx4SC2qr
TijX1BUu+vPH2BKogJpUEXEfc2AYAqBgXZUhvjg2BCAarBzyc0gGsXpkaHkC/4e071qSI9eS/KKw
DS3WxuYhVOrSVSzWS1gJMhBay68fR/ZeMhMZm2hynq51sy9PAgEcHOHHPRYHozZxyQdyr6eAZOim
P5HJlsbISdQDxHOcuuDkf7zFMTdRzUGAOlAfiY6bPWWYVWx5r+ZyTIZ6tCmCpQLNA8ZDAmVbWQMU
UlA+HPcgf/uIPAsksNvCERwVwBPFAfwAJACRm65qB4ODjcM7k5eNQ/oOnfwGxoGCkj2B4gV+g7A2
HrsX8gVRFxc8cZASkG6gp/UirOT9fMBgB1jrHjLOlViOBk/MM5+W4p4LyYB5tPA2GUTpfbQeXGFl
vQQfkcuD8S0epBNrzEeNwmzMph7WwHfnzNKLnoJ2kzznw0ch1jZRd4HFW+Blakf3F1QLKMaI2Gs2
2+rlLMITgqhlL9egqLVlBzLrDyhgeMGXghoqWiBb6mUbFMs592bxgEFvF9ULSZYuqYXSigjg8cYh
BoveVAPyCo7FH5Vj3bR2splXCENX5Ga+0VYUyiXuoGnrjN+vu6TFA4Y0TT4eMlrUPA8DQGVYa3WC
DWhd0ZEd3amw9Oo5cQxnXAugrbOzDUiq1uJahugFiO45z8AlqB+7fvoDmI+e9EQLRhE/QEbzxVO3
s1v6yT0IIV+H12ovutDQ4qLJlg7aqU365yexj5nWEP6bYFPvSh8qiu9BOVIpIeWxQYXLhlLMQaoR
n2NfeOtdel0xf0i5G1A2wDDBuWkx1WNJCysst4Y2ykMnfYU971DTv4N9ZnRwaoBUg7Zv2fIxgVKP
SARU/MD0lPrRujoyqcmfWQaf9a9AgUvumPIhWeBS1oBHZz6iUYNisheaDG0O2gHAMNv2KTzQDtN3
UCJ95zmKBXMYTlAw4WxqwMayYxFz1mltO2FCUBuEeyOavUn6OxMGNHSRZxi6yDhetL+hOxPARB0/
EPm91v98Egii3nTC4j8WmJs3ZHGkjDUy33gTrbPUrVamWwMElUMQZMUdYVkIPc6sMV8oNQaZFA0K
DKHefiWR+ZhO6RMZok95aN+mMt6lItmXheCOcrVSKm0PIm8OF9jlaBezYubaGdCpRF0Iv6F16Zg2
FIFAw0RdrfmFGYmfql87oS+vyQ9eVWPh0p0unq0VFXMstlANhJfXZ2+IkcTF2c4yKpfjTJfP5a9P
yqb3wyjWRO1gR0F+EDz3yBtBjF7iTqg/j4gzIKvLnQRRGDCE2gZq/mCll/G68E7vZTf9fKuPD/uJ
h4OYw5RPCra6qW19RcrjMIB6B6iRnb8r4P/j0iny9phxbCrIXqWeHmfEC64VgP/S8vWw5zwXPCv0
C5ysq43qCUKFsJKImhf3IaQWAafLOYne0st8dmDozzgxU6VAnyUCtg9Ctz1k7BxIsri9YRs7GglW
K8ubt/onCIsmN971z90t8ZAwQNbz+oFaXC0cBEIEdIxMtis1Kz0YalWUi2QBqkbTh9V/xBaPTWvx
0FqyBoCajIHdI4zrZK05eGjzJoOR1PyEiIwtW5wYY8kAUG+Q1aUlL81gCs59M5WGodPbl8ybClFy
3UacjVoKVNGM/W2Dur+TRZhWZmJQFTbqYxiDb3SwvE9jpXjRLe9y8dbDnPQKOrrilGLD5qqqHBm8
SNCVTXkrog6ZecTBi4WyM3qhwMSwTbU6LAezB18VViTcBlvLr5xjfRLY/m4f7xRgNzDsiEGevzl0
koy5UZQn0Ydm+au6yFAgW4u8PML0qxag8GrIUMrS3D8/2+A1Bh+XiMl0iO2df7EU0umj3GF9sZW5
JSh9shwNfGjiXTdziUKEJzy1wzw6TZwhhYlhB6JX9htNukN7A4gWKr2lB/28VSfa3Mh+6eL+Nooh
3PPFGbkAgaa8ONY2ttm75GZbQB/3BWaSUN/17qA2Eq1aDygQp1Vty51Ww7qE8h2XwIiu7uIU/dpl
i0X+DGI6xyCOQ0qF4bBm1aJeRcBeygsvFq+EYmAIywLbMwaVztdrjSDSLsBG7mm12D/Wc0luRrU3
vOvfcvFKqMBEAJpGKXSZT9lBwxUJYokrUYoACMTuUM7O0Iq2NDyMxVfVZpx3YKngB9q/XxbZWlhe
GGOQW7CorsL1cMicHpmZ7qdb3gZylsYWwzQQQIQy+M+9uZe+iVDRtWID+p3hbWBBViISXbBY/zFK
i96Mk8UxPrPJtKFPoEuAALTeAEjjJysFLBvq+i99yokpxmXGVQASNBGmTOnJCu4j+UXOnq4fjqVE
Eg8lJa4CjEQ1WYblKk4EVYcAFI664lu72LdudNd46z3FQXXmh+HqB95LsNRCgk3MJSEVwX1n8RxS
LXVqEwL5MDg5ovhqtIn7qd1PLmYofMNNtzyo7OJDd2qRuWmlEAym1VGsxYZ8dat+1/kTGFPBpL7l
o8a562NyFGBh+mSIYU1/01ezK0OgUXDM7xgwwzxnh+jWHdbht+sfcsl3nq6QeRgajSAy12DTMqCu
VwLHpX6DaiLn+VkM8U7NMM5EUacUop44LvI9WGD3iOl2NBVJDijtbftd40M1dzM8CqDtyQ/6A7/a
xVkni+WV67ATIdeFykvznYjf6+xuzP68SorjCaQR6g0aBkiZZ6htoCjdSlijXv4QIHaFzi/neV1y
/KcWmNgOSmUgH2kS5BlG9NlBqDRT883187D4gmsmLrVEAQWwdv64QOYSsKIS8RYlGkt7p30yISbp
Qdd+l0CmBDyAkDtrVpHPi4SWFndimA3B5ilQzZT2pkVIuVUW1I6Mr+tro/eHfZ7RDjBB/kvpeVT6
C07C1hIqNyZkzuCzRsW1zAcz+WgrdEDGgzmpvIhyYTkYqUHJgSIZwPLMfCuIgtd1G+vYx3uUc32c
endcz1CIRunRsbbpNvSnh+vrW3LKZzaZN6bC0KYWQRvJIxt9q+3iR/0OEwy06UGZG6e1Dr5saPtw
TuXltiLkA6obJV0R820srttogyIpKdFrN+ag7JgBolT1u85sXJTlvneatbq+zMurfG6P+YyQnTfL
rAJ9Wa4Qx4x/drLkVB3HL9Jjfn5Wzo3QH3FyVpQZZOoqJTkyq8aEQMj8UPSQwtHbHy0Eu+2gCpy+
tdZkLngfkb7OF5aBRAUXlwQaF5YURK8hDR73oJFqUcloNzJ4uuddu9ZW9N3RP7goiSV7KF7q0EoQ
9cvRE02fqkIuwaKmlrjxMlRNISqI1vu86tyRckNChYI7YLz0DU+NMt8QDS6N5EB/uq2PES3QT8xA
4RQr1YUaOcakiNfeyHZ2y3vQeWaZrwqp5twSJ8q23ASKk3ZIDLRptGcz40waL+Br4UBPdpWJHIpE
05qxtwAs24brmoCYoS09sbMNjJ0ltxr4ndL1tDYdKGp9XL8e/x/TwIcjo4Rmg0Hv68nRhQDSUJg5
uM4aD1Jus1vf6RMYOKnqp1045l277SDe6Za9S+65MdryDv82zsQTOUDNQ0Y5+cLKgRDGQGO0/KP6
jF9Ef1wlewrFD4ltTi5n1dS3sddGQ9XmP6tm3i2pnUhuUnxR8Abhrbt5rT5RGoxhI9vlgcduf+nc
6df9ZYwlN64sDHpDFh3HN2z9eoAMqtLwHhD6QFxZEEt30Q29rg8mzmpUV5AcSqt929S+GkS3pQKV
yFoB+QDEUSN9+Fa3s6PpAm9LF78leieoI4mgCj4etJOD1JcGhd6jR59uqpvhTfuIjwC1ERIxQY8u
VekEN7we7KJNlK5ADUgVXFiEWi1pFVQ5cXgjcdOLjZ1nj1LCJXFYerK0EyvM7ZTm2NQEQrnHMqgn
IttsVtaDckhF+x8qjnhXg6wcmQxG4LnGF0/qiXHmfuphHU7qBA7E/rV3KYMEEIh2+k4Tp3/BILFw
VDGMA+EwDJ6D2oQFPIeFUgcD9bQC5JYd8afuNE62AntY6Uk/FacB6QgvkltIm9BklTBeBpA/yFrY
YXeZTGI9teD/bLzqXQXuAvBCX/rZOsQLnNrn3PyFFZ5aY/sNmHGCmMs/1iQf4rGreRe4IdA7mDWC
4E7o8qbnLg2alNgUpWIMz0maSD/wyb1I2qCzAnVMvLIbX8NA3ALs4V1f1GX4YSKX0CBVIcPLyGxT
MYoRaAVTEaNaYB7HQTt/2PNpmhe+1Lkd5iKQNAT9tQLAiqF00DLU3aiALlgfuUUEbiu9uTH7ZjNa
racK46tuNTnIYiOeo1lYLB0+V6jQH2Z9jj/yZD8hPadAYva42P7/lc3Uf1H1WagvHYfcf9mhkdCJ
HbEbTCHRpAib2m6OXGGrf7jCeGHGwgHBgkwTyFMF7GoG8xZlTQCZzBq7CjG8rIYSZaavr58P+l3O
Hwe6lF8W2AeoVyHZPo4ZgEa43fakNy+93GwyYviKafacp2jp++AFwCmUIcwEBMf5vgW11I9jocWe
1BHovCvqSs/D3Jas7HmsUx/wq31NeZjDQvjzu401nphmwokOA2jxGKoQrgMJjp8XsbxKJJCoDhFk
ImtohWP2xZxtFEJfpjyEAC9EJ1DCyAEgMgnVfx2zVWdwOaKXtp9KyKBoD+7vi8mifKpjNcp1qkjZ
T3ZDgrUcxrlDjMlvTYEnSXT5WtFN+G2NuaRpOSNuF8FLFU6GU2g3JL8h6des7/qec6wWLUkAyWjw
mSBVZkoYULJPJ8EyYk83b6CP6IKUZ6OTp4TsA5VHfkg/HXOEUVoGIwrEO2TYY2zlSYCiNfgWvSkn
yguUHAHB7zKcolJIHG3W2kMShvFdGljy6vrluYwxKIXzb8tMam4IpZ4PFQYZg6kElM2wFXIYx/+l
EeaRkDTB6uXOjL1AL53EgoqnWHtjVmyur2XhboLlwgCSl74SKG6c3021NeKqhwIrfNq4b1bmhlbM
Wy5pwNKWgfNakWQFDx8AiOdmoN+iQykGuuCFBhnwOnMTdR8GBi9r4pmh5/PEQydyVkhqB1msGGiF
4GfutoIDgWMDlHrZ9/LtJ+TOeb6aZ5LZwDkqoBQA5JEbtQ9pdh8oX1nydP0bLRR2TYz3qwgawJYH
tk/mqEdpo2uzLmFytrOt1/4uvyWYEe49yFpYDh2d5cdgS8uCBifCE8VAL5glUY2rmIR9AJNN/yyR
XWFAKHZ6+Zt1oWaHcpomo3vJnIoARURdAnDaE7fROneb5+w5PLS2tioReTXg8bI1zlbSv5F1GqgN
gCRDlgEiNJivRQrSDlFJFe7ExCm7tRZ+10J0NGPO0hZecKiMYtoII09YG/uCNx1UnaUJynOkjelc
PbSSOHyVlytBGgNiYvDcAvSKUcTzo17KwzxjdhPFfav1rVDG6G+67UFgVHfhw/XvdHkWAEyT6UkA
zw9CVsbULEaqFg4hkIbxtrbWWQSs55+vBvO8FoDWcORgx2Yinq6Ecgl4IQPXLOVdbUCuXSof8ods
qjmGFtZyaogN9tNwLqBGjLUoo9/XGLA5kPTu+nYtTNgj4f29GBZYJAAWi4IuFqOTQ9zqkp0mvdul
8wajokl4XwSZl0egzhDGXTF9XDfOWx/zbJQWpsE1gqy/yX9q4pcebEfk2tdtLET9WCBVboRHwjVi
Swtm0Ka5BKVmNOl6V4H2K3EbASz1ZI3hiu+8IG5xSSfWmCXpYZW2oQE2pBDS2QoUwGR9tLPs9fqi
Lm8srVKgaAqsPwJjtvceywMoczvotxv9YHfms2zw2tNL68C2Id7DAyhfdPfNWtBi8P4LbrPtPAW1
WCdHZXQj3VM27O5Jtiti8xP4pXWBLABMq8As05bMuZ9AMRjtVwGsKVnT2sKs2HL/8/rOLaCSj9PQ
VGQCgRjoYM5NqHIxdUoGbrrgEKzASyCBZMzRJJQJQBGNcqw1ozTRHyJ3jlEJDl8jrrjGwtZijTqq
TEDSIvRk3v0+nmIhz0rT1WpovWuPuvojmv/YpWNynSpgUtojkFoyNqRBytWEHnoQx+rrTNATNym6
bH19MxewgOdmmBfKqAJRzU2YoSCGUrJRWbqpd/lav0X9fmeEXCjgQteHWkRYgR4MDibre8VMljOZ
UlXV7uiK7xWGJvp15R65Oh2UWnd8+OGyTQpbklHlscCxcH5kAm0oDKnBBPDgSK9Q9ZyfBAxsCI6O
XvUR+ByYduQrHM+8cBcAe/llleWQ7pSpF0SrghaPCu33YhdXvKSEHoLz+AJ7CbgLLSODkYutncsZ
IFitQhlCC53YRdz/yLpMRBjav5JavK/CljfJufTanJlkDgw002dzAh0xDoz1Cpq2FUZi6QgwlVpr
Qo7rX7pop+tjvpuYSTJSV3gT4Ie81qjdMADSLfzz5OdsG9nyhCGR3sgMbOMs7UNQOwWf4p+rGFJH
D6SeDA4TEeNdjNdq68bIZAsBlBgOTlnrNiFgpACL559faBUhjYYaKkrGwG2eH3XkVmEeJRltp0i+
3NhSa/dAE9OJ1LLEOFIIUrrrJhc+0plFeg1OsiCxNMRu1EdwJQqDracxZrveUn4UwDND//zETJPH
uRr0FSXGml8lf/xKqQQx8aUHOnSEmdvKS1cjj0lgIRmyzlZHA+MTs6h5Tooxpparv0H4DuhlCJGC
AhUO01Y/59nrHqHzimfcvb6pXLuM/+8w+yJGyWy5QI+CIr4xMHxDXOlBtwcXMg9DBMZ46Ab8eX6J
5QJMDBQd2FMuErEqKjB0j3oEPqblSbHgCpV6Exf59+vLW/yYv82w1RRCqiqUGvBrhvMtaR+1/l0Y
7q+bWNxBuCoFvH609s0iAjW1RStGmOhNiGZnjlwy7wNX3ozO7LWzrRLbGjZ/A2ejU1u/zLKwwGFO
mxJjN6GX95iPak1bAkxJIcLq+vKWwqAzO4xDsYYqnZUS7GF5BHE71dHWxeAZN+Jm3EXPxrO2El0M
KLXPzTrB8dmJH9G3679g6RueLpQJlFWAOjvIGISeANxXFn0JOYBmWsO7CHQdzBtHIe6QV6ZsHhfs
pOoQDpVuYJ09bv3wEG4NJ9uPXv8QAUR3fUULQyj02/22xVx2uVQlrZZhi3L+iY7k1rfhtgEA5gFA
0vm+2BtAwkix28p+4PBGZZfyHMBSKCsKtPw0sGuduxqrG5MJMjMh8DC9qwGMbG50dIWPPWjfeuKs
dSF2oNSGlAIPsB9ERefW5hCDaHPbUOAGzo3mYdgNAXQ+IBKDerUNr3ZXbxM38ApezLnwRc8sq+eW
R80QIFAV4Iv62U19V9ybG1D+uXoPf8bDzi4c0jNbzKsxNrNeZIaFMaI+9MMcYpdoqJhGx3l26cFg
DumZGebgpHkOIKRoIMtuBU+M36I2dIzpqSo5d27JqZ0Zol/15DkKw2ZMBHQIPGudb+bMV39Q3Hjg
dxZiMBBkE1ufXS7ohl7li+UhD6EnhTZIGauSJleN0OGsABvWgw48uFORaunFkQ4crAqc3VxepYGo
9sgUiTLk+SqRYM3SKEAaudu2hV3T5BUkdLEDptHJCQM7XVc5kPHBO+dOLH7GE7vMyQQNskLCGeus
XQ2AG4hHfddeKfuL4GmNrU2eKLuKI9rJI+/dXVwyMIxowAG/ADAXE1dL5WwNvdZAqpM44lZ1xghc
icC/gHYd/1Jx+nu+v6PhM/tZ0fDWJXS+6cdlLgdg5VPZ9xY5tm0pYYWyajb8mGIpyQTC9Lcd5nbQ
eDTDvDxgUq5hz/vetMGWou8pMkNzJMB7VrzC61LGd2aSObEDilJRlMEkcAT5nr6P5aMe2xbVfHma
bzCh5Zcr7kwWd6XMV+yHkeAKmQRwVDox3eCuhF6GjgCdNvrbU3Oys0yCJERtNAAQA44gvyWemtqo
h7h4q8rM1j9Br2qDBS9f8Upky4cVdVMN0yMoUrA5fBJYeVti2swbtsc5Rq/C+AP5AEYDMJTsEeNu
PJAGvXkXRxUys6ASVQAyZHEhAzGHaSTQq4tqMFrXsV0JnMnoS7kkE60pE9Uy5NMYqGMrLj1pi6CV
DXKEoxJH2pHX6ib3CYrEdr8DfL84qLkDWJwv27KAadTaBydO/9z0CAb+whGd/hbmHIWdrFSylUeY
LRn382d8p+3T28KRMfUfPFYb48XcTbuK8zDTO3GxxycbwBwmayjkPO1r2e2ayG9aDDBaX3WHurJ4
I5q88GPJ1Z6skG0yQdRdk4ZgoDdl8MgXBGpBSLtrbbDYvGavuh3Y0iHxw9m9vrM8s0yMFcZ1rVgl
SLUyaZ1399Mo2rVW2CpP6WcBmH52mlih2iEQdRC6HD1BNGHMFsDY23qNq0n1r/MXejd1zBT8DXPZ
uWHm7Sww0xbOhDrbV8qsr1OeX9OdV72X3WEOCmNkFXembdnv/T467HyNpcflDPEK+KEQPNIahOjB
vWtkduKMoM52xACJCO/JXHy9Tmwyr5ckxzoYnLHQ1BCcgjS2Ej811Y3ZbQgZ7TZ8aoeEc0OWn5UT
m8xLloHXOiegNAV7AvhAUElsHhQkP1BquMUUgAss+WBnFaCyPITV4g4Dmg8qHZRM0ahkLqeQkLYx
0LSCd4qfxk20rdef9AEF574DEgyOA1rKLtGAQ8EKmQFq3KwzROe+Litqjg5Mmaod7cQX+V3RNtWP
cDWCu6He5g3ShDZZjY1NJ4M/CKeutODykUWDVBGJCFh32aCzH6qxSzvcICM13ML4CgCfue4Mlj4n
uCiBe8awj0iFbs7jzEkTBE2qNLycqH6HugsaN7zV2hslW5+fp2/qt9SxeKgBegEZN3tmlAlNxLzL
ZikNqOerXuLvDV6a5BC/VPvqqXXKg8groi7llTCIXid6qcigL46OWVohUWGQQDoRn7NbjbiYSumM
Ho0OCo+zq/RxulzgL3tscUcDDhcC3thVDUTjkxftxsfuoHwbVrTknmyk1A4+e2h3O+Vq5LIo84wz
Dn5uTHA4WDDeYjS6e6eMMU8hUjI7e55X0cZCWaQg9gT2smfepVk8Tmhq4NLgjoJOnwFONGFX1apc
Rl7wTO5mN4H6bG+X6Gmg5jS46n58i3xerrQwq2bpp0aZBRet3s+pAaPife8KKMkbH8mP7iH1w8QO
D6XXew0k5iG7Joc2+dEBYJ48cgsnS2f69EcwtSBxTjDWHBYRijT6lvIERWjqqLf5Te7VDl/6dqlQ
c7Zo+ntO0mCSKmLf1XWEAfh6b26hb7kOn40dRvUscOHpLrglZF/Bo0cLNdwCxuJq0XM3wfwFD8Ui
DEtB7ZouCCNv/EzeKRFqKjnGgbxjbMmO782QG/0ueX8qovzLIj31J+uVVIK6lQGLk+qTJ9GT7HFd
xw40QyWNZuJ+4it/Lo4LGBAwlACVSCgUySwQI2gygDMHGEXXzNeRWABw3oLbjE7ZVB+8pOLYt2Xd
hgbiHsygHQFizAsXSA1IoWfcXGHd/JR81bESVLyRtDVvlPcvteMbCfJEzrQB+fG6Bjqbd4wXIgos
+NcvYEu3ZT5E2SRSz2x8g+aIHbZb+U5GX6EDNlu4Fbp7jqdceuJODTJ3d0DzV+w6LLn30Vzwcqx2
JTi0n5H5yaOZ2UjNV/9Lm8xV7VppqIIANsVt9yK53Uq/i9ARpUU/ByRuB34wQQOxiw971Cg1oFgA
Ddbzw9sZBPz5ArZVET/n9m7SN5nJE7xfirfBKU2FUP8xwjzlrQWMLxTuI0/pQJY278Pa1j56dLLH
LWXSiUDZCCRAzp2tuXT6VH8VGaMIcAp62myXdzaaQMghPEFDQi/Yxsh9PzvopFIyvNGTMHDjTNw2
zeVyqVUgUVGrRrVIY9lfTKB66m6I6d2sw5VqguMPzFqx3+OGdsZa7ZwI0AQ7aKGfxRMNuPRGjHHm
pg5SMZRte1wy4DiQjCllz3Sp3JTmaJ2LBIN3My+O0LlF9mXVezWD+CH8PbSJ3Kq/DVHlrHsOWOuy
rAErOEASmqcYicbI1PlBLbJ20A0DWXdr2d2L6k2FQ5GPAAjqdo0JvxLT3n9c2LBkoLIxhwrxUqgW
sGwgZdRCm0bBkHRKlHxfBJN1N0Wiwbn1F6k9gFNHzSbwEAAqcFz5yfsxmcKQJQinvSEpvvI+Bk1k
6aeF8ZS10TbKCk6Wffm5UCc2qAgDyihg3mE2cuh6pcVtxDiq9qq195GZ2EPOcZ4XmTwmFU5tMBe+
brSCTDkQVJEaPKSDFdutbn7TMgOEb/Ljdad54acZW0zIPiUtpqBiyFcbwbuafVggd7puYOFKYTWg
WJQMlNVoW+b86MVl30DkBIOI5mH2mxva64XC1db8DJ3YQ/PZu25v8QOdmGPiiRbjCXOawtxY9Y4S
PVUGtg8+8rqVhVN3tijGT+RqOkJeEcNcWivZiVnYmi8a7xhlHaKZY+oyDMYnQm4M1DLqvgCQMk9p
2snlHOaYkVMhnyjehO/ym/Q54Umdv9W7dBe/RAdlBa6uF20b2CWEYf/iIgOShrFkkKkrFKt4/gUF
sbI6iGlB4hxj9DZR4n1ojByWvMtzCDJrKIJggB3PDeh0zm1UwtwmVolzWJRoR0hPEZcohQ1t8fcC
IQ0XCPYXYJZZssag6019zjHOrdmDJ74XI6gUwlWyUSNgpDXNRVTCOYoXRx8mTRVQQXQ+0MfFDDmz
qLCNitg0AzdGGEJJ/+zq2fDMR8lpNi1qG1yD7OGnWj5QQlWBZpaQFLOERMEgkUqLDcGdbxXIJVoF
IszYN27mVfszvZFewM+Sc8mWLuacqVULDguYPqCbL85HUCvj3NRjCNb43rVQqI9bUIpEaEiUdv2g
Pk4uZIMh7SDzrsbxcTyNvxjLbD6eGmKYztYUekMbetIQ2kGBmk41ODGknFolc3BQdyQUHrKa4zdZ
H320DPYblSp9ovrAJMTF3GZFEMBy1qtuj2Q/aSq7GUaQdvMYLJY+KoC0Cj2zGP1ghUVqIazEWRGR
6hc/s0pZBSOmsGbDv+7RFhf024rFLAiUWXKUWrDSps+YMdwhnLAtcx82vBxz0RBcmUU7cxToen4p
UAmcDMDfQq+ZZWcQQtuacldoP+I+3VxfEutTjt/oxBL9JSehQVpWaLb2sKRV1rYkgTfWNaeSd5Gu
A55oQb4Dwn+Avhlo4ZzbKPRsbs0BUJESAimpXe9lR9oHKzDxOcJDAtls4X5o1iG0pf9FQfzCpYGw
DtuIsTyMHGkSS59lpjEC1nnEMK/uiqnd2KlrGADF4SvOXv0A/qdV9u36nl4cRnBNwSCCUQsjJQBC
n6/XrKtmbIci8fTqpo9u62qXxpx21aXbhA2MR9BgFV8PQGjWRto36KEkyB1B5Ks6YoKF0cKe9lah
6iSCZIrrOWlueOZJqE30x3XErOg6stDrYgZhdqhN/4j5hWvi1GAW37SgiSA7Ff/DOZqXPpOxR3/P
ydmc005NiDpjwKqw+9AN7mVnfmoQGwlYLjpziVMbLqhhVzpqW6vr3/CiHwhVFHCFISDDi64juGDu
ejeXQdvlAsag4tJpq8IulE0u10CbC24+q5tR022j3Opgsm9J9Yx+qD9LJSJqskP06ym96Pdxt9Ej
xTGsmwiKstNc29AgimWRRvsc13Rxj+nPRbkG3QmwaIBz7HyvRDWZTJISVHTDhzEcbCO6u74hFwYw
R0eHmDBCio7vRRoP4yUGHsfIF6WtrBsuEl/nuoWLa2Ni7t8EYhquQsEbzUSleaz1ZTkYoisYD2X/
sy5q1wx5qdDlxTlaASubqiLfgzc63ygSqErRBpYIXGC96TzKa14c0m8qTvG0KZ9NDpXe5aIAl6SI
X4zGY1DVYsIbUdCiVB0zYMmSQF/XZjTeFnEc2mYc8Nha2XgbcrzYOoQ0cD1YHytH1eQRwVwCkZGB
B7iZettIm8FQQMPRCaUdkypZTxXnmlycCtikFJ0aNF0lVM/Yb9aIUT83lewWE9pRyM6noeI8HzwT
TGTdlY1BSAkTVTNXoCmH302dhscLJbPvBHBVEJlCAI8QApkl2wwSlKQQFWgTgvTN+qxeIEp+H7vR
qv7SdhQZ171+N23o0z6kNcq8kS/4lssrzl3UQNnfQL/wicPLqsnshaCiv6GzKaWZ7BCowkfr5oD5
5swLPcNTO7CEzrodNi7Iabh5zEUmdfwNOkrN4F61wAnAbDeY78wEAF0QqN/2st1iSqN4wBiUuM3g
76BKmaDR2dRukTtgi/ZoMwVUsyo0yDje/xjjnL42zA9ho0ek3Fre5PghooLy9rCOSOIaUeDora9F
oq3rpp0KL+H01omG0w+pXw2RB35710xlTwW4eDTITa/k7pQ+zNWNIkCmoZ32WWP5lv44RBonB72o
H7E/mHHBREmDJlbL486BXswlDuA/2whiZVEPNqzSETa8wtjFPAZrk3ki0zKI85puUjVRdwZonuWU
BiqPlR/5vDdxeYWUztIE6gf1CuZ8WmE2YywJd0S5JU/mZLd3xjfgONfhvnPBQTM3oJr8UwgniIuQ
PdA5ZJTIMPrF7KrWphGSljz09XwXEYx2JYlTdMH6+tvDOpmjFajLIjFDqxm6oec3D6oPRV3MsDL0
mSM0Cq5X7143cbl7ICUyoetApzVRX2Qxflk3DpkMJiRfs8Mbcmf41QrSvbZxL/tUL4zSSV63yL49
6EGeGWQWJWJ6ZiinDOyt9ecwHhIBIh3l+3Ubl9fUpMPUWBZcBSpXOnMmgjxSoqk9ChcNnoW5whsw
sL8Jt8VD9kK5Y5H9HZSHHt1mnBDQy6s+BEs+SjAmcgHcdD1nHuP8p7CDPEUZt0Qvi9DvfXMrrSln
LW2N8dz05VnBihEZ4q0AcuBikLxWgiiHzHTsq4LUJ+4M8sTUJmNpDB5nbzmWVCZWgVYHsBnIXfx4
D635TbCaNxSMmm2bHy2xMVwwrnW39yYqVh5DnMTDv7mpD7kDkq/rP+XyKCkY/EaaAZYrZHHHqOrk
ZYqRh2ZkxlFqg9sMo17VUzXxkBEcG8eX6cRGr7atBIXA0C/L+xxUgjEmfLrv4AJIf2qaTUEZ/4pz
6uLhx1OHsuERV4jI82JpvSLPUVDHfvgeQ1YaDEYU42xuwj1lHhf/xQG6SGw0xiT97icrVUyBYC68
iX3xXqxRaVOdZhXqyCOgIkCbnWgdpXTAB1rmofunc4mscfoZToznvVyWxVDFvjCozVrWk9TVhyr/
c293tq3slGyuhIMyFVXoq4cUJxf01RhFw4TBt8q1oFqk/DAEW324fkrZsgmzNNbD1v0gx3Fbhn4w
PKvhI5APk/EZ81SFF8/p7wPDks4qSl8Zc4lbOeo/xF60M3JXZVwNGBo5nzszDQEpJMdRTkaawuYp
UYmsNCBF5o9+UzkpFUSZvb5AdzNb/6O1Nc03Y+ZKXvCN70ov0iQgYM/MM0e0UfqMjNS89RhJh+md
UC0Wt/Va5Ul0/809vPx2QGLR0jPKwBZ8K/OOgEeAEAPq6j5eT18ayT4L8i1mZbatrHGOyQW8DVAv
zG1DYQm8pRAlZ1vSsaJHBbh1Ba/6WcLRJF6Gjq2EStQdvX0pdK2kn/mD9N48kjcVgGNOrn65VJg/
gsDAbwXgBrPUJtcKZagnwUNk4yVd64fNVtaAPQtHXk+TVinOTxFCeeS5+JqAcmCU8fyyq4AGqcRK
qawgzSMoblDDo0j+nH0ce4qYBrqrmFEC0zpb9JJGPdOnOYj8eZQ+K7nw5Oi+KrQDCrMY29DdLOzc
EBLcmvY4B7PTTBPniaJLOV+qhVIpxbgZuBrQ7j1f6iBoSo0/xvMRvtcAioj9d6R6oD1I7LLl7Oul
Czi3Rb/wiQ8lkz5lTQRbJsATQzzbSvUwBy0nfltaEXgiUDqFH1DRHT63MkR5mVajEfptdd8GGGCa
ITk7glJLfhWihHMoF5aEqiUYBwzaioTFc2ONOFh9U3WYqB0nuT5oRR8/qPooag4IPrS/CIbxLUAE
gBomCH/QAz83Z5KMSMSEE6VpLt4/e0C33Y2cYjPtKbgnPWh/WMACBJJW9BCq4u4DqcEEU0FdGEZC
ROJjlH6dmR9BWHFS1oUI/9wE4zTlMohEuYMJytmX3KjeuFbhM6WVBfEEMKJx33KuRebQa0E/kbaF
Rd1wyg30GlAbnVeDnxzCjQgJkfieF/0uvAzni2TOPpjcxUjoYVK+N1fAhQG3HyFiye5CAIj+RQFf
xklg7jW+G7qe4JY0KCTq/KTMqTbMcTITP93QkRrtg0B3/MhicleueIyuC1cO3VuI4wH3jIKnydSz
+lZuQuBuiF8YsRNbW0OZwQwsYmT/K1e/XY9WLvoi9ESq0HfECwClQ0jVn68M0J5CzDR6Im39XsSY
rumEa+Twm3LXAD4kv5aVY2xFF8SJ/6nz/J/P8f+GP4q7fzaw+e//wj9/FuVURyEQ4uf/+N+H6LMu
muJn+1/0//brP2P+q9vyR/7Y1j/+h70vWY4cx7b8lbLcM5sE50UuHkmf5K4xpAhFbGBShIIEQBAD
CXD4+nc8X5ZlZXW9tq7etXVv0ixSg7uc5L0X557hY7p90//8nX/5Qfz+P16/eZve/vKP3TCxaX10
H3Z9+hhdP/3+Inin1+/83/3i3z5+/y3Pq/747Ze3H5INMO+fLPs+/fLHl04/fvsFqkHM81ei1v/4
xxf54zvu3iR++D/k26aGt/Ff/9zH2zj99kuQlb+imf3uJAmomADD/eVv88fvX8oTfAmOWDmJrx4t
0fVUPCg7db/9Ev4Kig3MF663UHjFsa9UgFG569eC5NfrKvQad4Wih1mnIL/8/T3+5ZL9eQn/Bj74
g2LDNP72C4wT//JsYITAC2Q4slyPZFf7tH+6g0YBx0lJmWhCO5N7Jj3r8hvexQzmcN4zozdTCe0n
WQG/z2Xt5n5ZKs3Su6306luXluyHIIGv4iVWr20UeVZLWDjKOspZ+yRLkZHaFYX+rIoJoN+qldjL
LZ/2NBjtw4bd25n6CKcVLEaLXTdacedVuKEp0lY/ShesjwJyzku4SQVFkaD5rYdN5hliERZUa7Rh
uhXxhKyjKZef4nbBrhN0QQi9SjgPkK5I2YFSsh2h8ggvOkrFAeFQzl2WOQrvlLbJXRHL5E23FDKF
NCD8Ux+s2TPhTD8qB7v4g1UxTnUmls1mCsN2WbqS93Gg0K+2fhFPU7cVBxw+CZDCbMvfqRjagwyQ
HldFsBE80NJDiWqL0tQRo+l3zvkCDY0Z4p1xW3axZW4eC76MFrHQgTzxMVviqvDw+9dIUnwL+nhE
DnCq3Av66wALuN6dE7OZhwgJCBjnFcbRytIVGhli/QOwqPWnSEfPqjwcghtAENF5THMxI2FFsrMu
omWnZYRV7XR9kZjHFCZIEuHctQ6C+Jg5V34xyzp/jmw7vA0uhmMEbqR05+Y1WXeILg3XmvG0P4QL
5k4kean8EAgyX9bcIL6lD8ef+KuEgB7cRs9gH88rPquAfc2Eo9836dVhmrboZvAb8iiVKp4UH5yr
whheEVWWWKhjuBcOkx+eEyzkObzj8beDWZu7R25Vtke5Z6/9IryuknnT5/BaBzfMde9et+x2XWDV
VxEri8c4XpJnGrTkOHRuPZXSYoccCam/edeJ4xzytqy6bWavTsTLTbENXFTWjy5vitF35U5uZr2j
rbKPUKFCf9Xl9rGQmT30IvdwcaJOw4Z1kbBCtbhPDrbMBnmUyi87EDvtpzCz3Wc66vzSFmxuLMSs
WELqvjuVW8b3OjDhcuGYq35G0ci/wmi3a9o8hjwox1U6pcLmfcVWl94MJIU0c1p680CTnF66NOWH
Ug3FbRoYfQqWqXszLTLwsJ1W7T1gpu0kwmF8gC2nfI1D6Z4mfLq3clPdj3FNWU1Aev1m9apfnFj5
YXJIV6RB/z71XO+z0hVN1s9pxXw77/uUIKfHrdNpK8vh0vJsIpWCzdQdW1Qx15kroqZjGwiPC1lf
N0v5JyULdhbjuhwlPpv7IlTrs9iy9XkeOvgZge1S4F6PgH2DJdmF0R6ZhJFsUj2XWc0ya+9nC75J
FQ7JlNZzG5eqTgX1WBlwT7CmLEL/aMpQAN6RKsz3jiqbvTHnE+gqkaV3nDpJv64bWJG1JUvHIdYL
4vVQhsYisnIeUmQwzK3kNYWgcMd73t2TbRWfMXjCDJ6Fw3o/2ZXafRos23EN+uUBW05/4+cyvUe9
68uXmLfwyRHzRMK6S4jgNyEWIDczeipu1CTYvsTblvhqzKb2TOjYP0aEJZdtuL6FuWQzTjW8mx5H
Z5KiCnQ8BxWJtX8ryh70Ip1NXjdBwNtvQS99VKnN+50OfZZUGoodUZFxnL4mG1KfawlTdEjLaIvB
u5SD/fAdNmp8ZCFI/xNnbYN6troG5/f+JcNklFbaufl50kPxic0FG3e8zeLHPIgVAiOCUFW9juKX
Kd7Wk6Ji+6GKrP8YhYYrFUlNf+9RmU3VL4gDQgHz22e6XOllodaWnlRe9E+9YfHXlQ6osGjH7j0y
mxT1BuXxi4zT6FsPO+xDFy96qIXu/YvwaXZcksUejQzyZuijFMaRQfc2Cjc2iZjiU6jy8cEPrr/F
cQ62BYbRoYmRSs+qMmcBjmzlNi4VOm38edVJeMAd0n8taUthdZ9YAYcKuxR4E4VlX+YwRxmZmASK
NalC4xBf5hQWAVk5f6azGXfKhfIGKz7UFNqWOBwqnWyvNuUwAguK4RNE+fwDkcLRQYV+uS3NlH4N
hwg8tECB49P1Cu4mPeHrT8hWBQwBgxjzdazzV0ZSekyKMaqxdSfIIKFqrtMlwcEzdLKr5nwwO9RD
da+mACpFNaDpwQ4slS95qAYgKRt3t3O2kS8uKgCR8bi/z3Pc4X6QOCd7atYq76LiODFfniXL5J5J
Tj7DC2I7dCHGo8q0W3DpA1XgGZy77yXHbdvROKnoGk6uykSSHblFkC+gv2gn0i18i7ROaB20sv3i
aa9kRQQLj1s6T8gYMLpFiF6Ygcxu4Bb/3PLUZBUMuGaAI7NcG+VSPKObSBvPmDlg3AtPhC/yxghv
z1k6oCi40MEaYhyDsx/CoBFrlJxhVjni5l6L/oG1wZA242qVq9y6bqIOC+2/0AG1OOG9hb5FxMe2
DIr7Foj09X/SSFZLzKN90U1ZDfavP83Wd20lBOGuLtYVdwxqmj+qeJrbBjf04KsNT+XLGNnhocfr
7ofWTVOzGil8BVoSeRxTKW9IxOXNYHt9N/Rt+zEM0/ZaFq05rH6M3q0DxSaOe3noUssfeL6uT6BJ
5TE4IbE6Op4MSPUtl/6kisJ8C+MpfydOqUbj9gfUWUiNjhSUpT4UmCue087HjyNmmX03e/ogfGwa
mVN3G/atfuhlWp6JvbKMu5IsX4ClXJ/UaHhyPRtu0pGz18JO5SkJqPocEInqs6Uirczsou9h54Lb
xTA/HpZ4yd/zZaVvGfXbDcMiATyZJN5ux3AJH4JkSU4to3iUlyXMfk6AkG7LkYb3fA7sfSh4f4L5
ZtBVjF1paCgW4c7MI9jcmCijU0LL9tvgMjlXxBT2NePz6uE4AHSrtoGCiwVG8FPbSjxADDPY94XP
9gTwBkbCqBUPeh7KwwjmTROUbY4BI0ihE+y3+ViyMRmqWYZLrfIphz8vn1FSJSvbZ5BU3FvZ2eVS
zs7ui7boGtNjB4WHRAGw5+s8XeYuo9WSsvKGxmY4ORvnleoMf2/Xrbsb10TtrL36ePVqwWZBj/P9
WkwK1HsrXR2PsYx3w1rKsOpMQVEtUudPrBxAEV3lugsoLM9qn0/tYcAbvmHLGn2TsIQkTURNRGHX
lc9b1ak8ec4xruxgn8uKag4W91ZEAoZMPOtIPSRBu7ORdAcjt1lXtPPsoKIRKRdt1w11RnO2y5cu
6XfRmGBr3VvwtEcXspNkefeJiGTc5wN0BdUY4n7QtOt1VbAcdRixhLFt5nSLMM5M+lgUY1vsZqcB
6HZjd9OWk7wDLdfGzcrD9NAPHKw4I8vsWynLEcvzCSv3zMMDAhWK5A/Xxe8x7Wky1YrQbUQ5CPWp
wH/fCzfw+xUKjae+8/Y2DP10n/YJR5nkMbmDdbr+Ga0QflV9OW/3U+4JzO4j2te+TcwL5VN6Ltqg
g7s0pfEu15loa2Pz7IMa7vHMy6H9bomclp0DuuPrFtj0USmopYAYE9CdyuW5FJ19FUSXe+bi4L2c
uNotCZ6iHZwd/OeMpfR5LDaVVUsvky/hlLdnmqzt1xWpFvUA6dndTHRhqnJ0/D1U03rPucRAMOKo
d3BRvn0bCJIFqnQOC45rSyIsvG0YP3Ade9UdRoT/zq7ORuQiupNxy/pSEhOt1YDAj+/Or+sJWCyD
ZbxAhDol63yvW9/3tQuz4LsdQB1oNmbgVp64XrXVRvpUVkXSt0tlWwuiBZXB+OqMGnUDSxfDD0k5
p8h4DMtx25mgKP2Osyka68QYM90yMqjvxDvzX0Dh/0cO/kAOrrv//wVyYN/cd+zI/wuK+BNvuP7U
n7jBNT0SG6I8Bg7++6n877gB+RXLnBJqMUw1sAX/EzbIf4XK8upXjyjU64nu6sbzB2qQ/RpiisZq
nRRJUmArE/87oAEEcX8BDdIU65XsKu6/BrbAY/ufqaMevSRcZ66aKKESXKJhHorT4IEHwOmJ6B0p
FjFbuGLIUZ5G2ZNLR+z8zEJbhpXPEePboGjJtVJFB0433WKED9nYfZ3Mau+8mSLYJGb9ccTx/FGW
CpJRFcAYIkSKcwzI4OgDNOpFFO0lCFb3gg3GimwKSr+Dizmek7wF3lYuYP+tMWuiLMhxsHdSVZwW
8y4GCJBVZRCmP3QajHUaU91XbkznE/KfykPnw8ngvOHX19Fb/obyyS7xONrH0gw5ptYheSfDJs9T
PCyiCrhGjAPrRfIg0UrPA++3g/GT+2HiNrrLAK9ekmwwzZBG0+1EevF9YNv4sARINq5aEJvvlexB
QMpLcwiSrXuUkvUnuEZm+5VgzVrni01glTWsyT3AfHmvN4vAsSx/AB79CkHEPJ94r+yDISP+kHZx
4b5Vs9+qzM+6hHkG+QFP2+c2DsYzgkXwkMdc1BBYiZvZTnanZiR6gMPPyJVfv1yb7RocwsKKr/Aj
je8XY6Ol6nMWfvFCD99g2Y2TcC7sRc8eQEDgnLmMkSB7PeFDVUU+fZEU51FM5bbN22pRieQVmbOW
Q1ndT/w4IJkyhrpwxjUqcpUdHAvIXQyI4tUsEdinwxa453I1vK8WFFAOphYaTDVM/XhSZANDWbY0
2k2sD24KodAZOjEdier8KbUi3qvIw1Riw1yHXC2+Bk0XOXw44FKWX1i44OIRlzxOUiisz6MxZi9y
IctHxPsgqG0yy2nvNU3jXZjPltS6M8ENbmL7EAC0G2v0CpMeJIfHcxVGvbkD2BHeq7UDkKCS/lun
FnkyXrW7lq7ZDeIbaWMAGt8lTtuabipsyhTZs1Pk4yoVIWJABz8dytLE+9CQHlzfjoGNMc3d44aB
6BIBM7nlsKVq8pYku56vxW25lOnHYgOMA0POEa9nuviBkqk4iNjGRweBwQ6TJdm3be+BehUS+Eg7
7KZMeniCZu7AltAIjNOr2efYFx823m23aimWDKkyFtr/qITpAa4HJuYug+csH4dGkHh6FKA8NGB5
s6c1SfIbH2SYqvOEv6UEdvIVc3y+K9Wc1UFX6BDUecnwdCf6UwcIC7ZWZDQHKTK3x8jsj4ButssY
yvGp2ML2ROKcHorFgXdEUhyBnC/H/Vp2+ns2i3wfDAM59OWAjBZ4/SfI3EvCcdemYvoMHZC9i/Xi
DgQmfQfII9Z9HK3tfmSbuoEGwpzL2BJT4WYSJ4+rfzE8gA1AMCocnboYbp/FqFnlgm04eCXCoNID
Pv+4Z3g1TtomXMRw02qz7OU4xk8RFdGDMtn4kU42PLVx1x1IFw7vuRP2Uz8w1ag+nx6xcUw/McRi
v+EzTG6oYUVXry5nKE002yM9Ud5P6eC+XN0/6xLd/FGIMNylm054pXwZPQ+alft+XtxFEo0LOnTB
e9B1LaoPQW3EE1FEx9EAnhknJ15jnntepZEh7LCtAdQEbM6DP7yP/61m/n8nwH9d6v/3bfroWP+v
ujR+6I8uDQgfupQMLsnYihP4MgM7/3uXzn5FLjKo1GWCbGHoHdBB/0D3419/78GgqWMlkGI98Geb
jn6FvgTfWxYgEMLtDouzfwPbxy/8pzYNmR/aNMFCFmUastBrG/+HHXOA2RDlMcZhlW1bDfiyP0Zg
Lpy7PqJ11GY/7UQ+dYHMat+RrzNLvk59mt2ZgdkHPqvudYAv0+uM6PPbMeqAiSzFfDbp1uLW25Dn
ifsvrDEprHuzDiNa5PCzGAm8lNHy0M8H+VnjKWvygoX3ecf4zgxaPPYM56Jr81Y7eI23d3SLks9q
c8P7VeKzHxwOomEGkWKVwdOwCQoNVlMi8MTVXGfsDraO/vvcj2PDUYRexjQ1d9tWdlU8DPbuqrAU
FYyHi/1UTrRxkY6TXc4LmKmsBM6BCY5i9da28wmJl+6gty5+nswij4PC1GC3XmMLWaoeaUkCSw/I
vb+GhiU7OBCCSLaCQ7wDXW/ck4FFp3XNO6zt++Bix3lqRrSkt7BFjgpONcGtyQKEjibc7JdYw4V5
0K5JxtAceJTi8KuBhuZKHRVRrh6K6ZOYtjsWL9+dnZ46zftPgMWCE8I5ug+DHINjicCtHYdxyVkr
+N/AyHM5zlmC0PTNJLcxuM6faK7vxzXe7oKrkbZvc9qkAeI1FsSs7LHSLj+HWPAcFgpMtVp7ip15
vurifYa9+Otmpu5+zABn7UEcAOYKgKJ9yjcXfQGJMN31i8weXTCHt2U6mFvnbNbVkwrG/Vim9NJ2
0IfTiU77gOVonPFgcYVVUqsS3ZTkDFTO3qzH1MTjPea09SB1XNSDhsilX3J1RIkqdhMh/Ihjn6xs
n7L7iLFwv7WBeuxMVLz6bIQGonOvEhDfbuMAxeJwq5N8Se5XjVVJ630t4Lf9OALlbVTR26ViHV7L
URLtSKlCKBedasIEUyWGJnsqCjFhT5PRRmbcHBGQBJIZTbS+VUL0EBybotIcXLsa4CzaTF9iIpqj
ZFdYqx89jqV3v38GNhrsZUFU+SkhyXyzKvzliyl1gzMpfyzXIrvMEZiBZWYvTCA7LuQYe4tp2y54
MgG1warqwg0WJXaM4yqQE7lp0zECJXZbjm6Yf7ZbPgNJTAaAQHMPLHyF24aOVCOy4jW2HUwptxim
UIDmdpMDjmsge6jDJeWntIte0zh7xvj2KJmXe6zo4FEw4Lg/r2HWzCsHfB9Nn3jA3zCA34yduMud
Dd/DFO06XVKACYhF5+EPCdz3MJvuOLaS1aU2z8oMUDbQdDtHkQY6LzEgbQXbt1jI8GR8dFx+lc4B
ilwgIE1K7hve5l09Wp0fnMt8bZdJYAnQ7wHLWKDb0bbfOnMBoB7uQMkF5pr5JxkhfG7K1q+ItXiM
RXvpwq2sExavVULpvQ3dwXXFZclTXDA8l3D+x+05kriGYmMFBjVEO0ZmJOTxFPHW6jxL84lkLqqL
BMUpQZ5KpZT86truvACQRtPtwwaFRzWp1O809N1ZD85UiPS46UdyU1LxWvjhNl3pa7CG38oEGyxd
jKKSWND1WYbCgxVZhpNEJecRCMcEz4TxFAWBQGFiap8W3Stfsmd8y0HGhd9hXUYajMZL5YkaXnjW
ptdJzFRdSlvU8QLYvzS3rJAfHheimlt41g/kNt7U+4B0IBStQ0+hN1PC3uSyvcg2OGHnkt6GluWV
1iNEBDOHlDdZQVPv+H0fAw9RiYf+jLoKaCvBBsG0lVGurEVoHXDHGDirNq8ma2/72d9PW/C2RMRV
m9PLUeSibPJscbti1XGNpNCmSxcUE4n5Jgl3GnsezMvkPjAxgEKQPxrobN8t6SE23JCaWgZoRzkD
itii6kAOy2wNyh4epq48BoR+wSH0+7KBR4HRWldhqL6U7WCOnSR8TzINZ6zenVKmTQUg6X3y07gT
Zi52+Wg+bJAvJ2/ZeodGdYoErlAEZOVUTmWEXQMWSKvPoKcucCBLIyiQfEl3thPquEVFXsEw4NbN
8Q87WMSFS/vczu4bLwJ9KOWMpRTLhyofuztR5m/Al/cAQ+8LuDvVs1rWCrVDNZBSASdX7Eyw+6t7
irIEDPB+M/kRuq6TaK+p1T3cp1BIa+LzPcDdBzqLW0wYEKnwFLWAbh8uz7Y6K/oEgUzdgxjb98XR
B9zGJ7smO6JnqAi9/DKmw8+Ope8A+I+zQdeRCYVgfEYiS5RWQbIeYxU3ErtCEbUPtpiSvUmT+6jr
L27Lz9Lj1LzM2/u8yjtD3cPmgZvSMEIIzhqcZMnvyaztWY8Busg8f0q7Bc94cC5ddM6WEehiF9cm
XR+ywQXVYOh+Il2L0hL9SBJ+u3rZ7vtpwx+GGaJ2iK6srmeeQuhLK9UlAKBQyXL5FAusJXKeQCo0
j1gHZjNO3jbsm9iv05GxrjuHCmsPIUACmAlMVlcBrRULX4US2J6O0lctGPiAyMgTaj26gEiXuoD/
dYV9DmuWLFKwWsTiYthAMOw2WLxB0eQqlFwcdtepr4eUMNTh+BYHCIcZBy6U+czxe5PPAiInbHz9
O7gOomJ2Qdpwj37TIkdIhf3SGNG9tySD2rPc+kZylu7yLMFG3gUcJQEOuAeQHFxNkg05wUNsK0Gx
cUgHCX4+G4oG/eM1bNGK5jy5LYh933DKxu+GC5syJKmKlpXnGN14Pw/z2Dg999U8wTsMa5tnGDOz
yocET9OyLTA02XTTYetaE9dHiGSIyX5N/NXuO4v322RmSJ7ky+Tnu5RGoFfnq93pKHihXbAdVptO
+23FajEvbH/A4UvdAl7H0aKEhKzc8qxZqBivopcWuzmgjXAae1l7eNyWuDeREzUispSQ85yokw5F
h4MKQ98nHk1FI2QJVvaAgsgVu2g9lhnkC1fTS99DNLYI+TPgy3zE/PJz3JIAi6/sfuX6p0x68OEY
dAoyAOo/tKgM84axw2EjueAmAEFARg8GNM9K9AkmL6zTaik3xAUVEdwoJmkwBeDQX+OFfmC/YXYy
R4XzQ7rEu5VyVVaRxGPlKA8PFlAE6ANpvqcF9iqiwByIyyaOyjJ6pn0P9ZgWsBmnK92TRMwNjm1x
zXHAqwso5Cu7qK3SxmVNzofiHITC7ILJAM1AIs4N3CTMc3tttbID3IAOPJ8yGauDW7afEkeMHe7F
pKGgph9MlkMDXCp5m4W0P7LEvqE3Rc9jh93xoBeY/nbrRcEPpsazo6psRP8AGPCITQAeucLFcDo1
712b6AajGL3puiDYDXlb3gCVQ7HwFvzpEI4d3ZbcGexxQbDgENUuva95oNa6z8YVYysP0MACh8M9
HBqWIHhRJrrAOPubYvPLauj0uAZm/dZqMdSLxjSdAoionALO1iEnAN4O7yIh7SfQtHQl5PwjDghu
nhLkCPgzmcr38XBEMF0Bmgz9OtA8zw+zU4PZJ5vHaXZN/XlrddfoPIYRRZZTUeVU8wNWLONlmAVG
jHl90pm60zTr7/rRz5dk1uwF0Ca4BJ5+mMA+OJP2OK5gIVxO+YkZIiqvsfJljrD7KeS6weAO8FyD
LbEGxNbY2MDWRHC4I0JZeP1c+pPVffpoodlGqfNfnfTx3QIsymzdh9wQjaz8Bi8GEb0vPMvv0WSw
zzN5gp1jGp8d7hAMRx6ZEXx807F5YwSzyzaUw6cOy//dGuTDTlOwcALwaQ9lZPUnLHyeSDASFCW4
SuyIRIpZvJriK8koKm+KMKUQW+Wq7SMkURSbPJgeDVgbNt3m3RZXQwnf2bFFPy4BvtZDydobcR37
PQb2m1jm4Oj4EjIWXjyNrXmEeK+slmVwrwnPxAkbt6RBBCiGrW6ljW3VmfQKrV527qGPZrsbQQ0B
ALXRi9Qh/5n6TmNQUOMuywf3bLwYjxyC4wPaW/tAJpHug+vOOWJFVss5eJ0TDUlLQq+NS8jPgVEo
QRsUC0FAgC2CSj59KkdAp0MGHJYsGWy9RQtp6RwtxYeeEKEs/DDVrtt6LK1Efwazt2yUivi7KGO/
t/CVOCLixYNSlmP/rtancOHjToN9f5fo8FAIgZrcwYiYW4ztPmOPkLZ+6Qvff+WYjj/39g971/8H
8JQrH/q/x1P+A8xLZRz7F5jK9Qf/jqkAHslxz0AYd8U/QIz8E1PBggMoBiiRkFiFgOhB8/0DUyl+
/T3LD6xiiCGuYgV86Y/VRwqMBsGmMCKGViOCxjD9dzCVf158ADwAaxMgDczdMryRK5vyHxCV8v8w
uh3i979AN8hHvZr8wBsfCxakBP5PCYFTKl2ktCONFqkKLsUqs6Ay6zohEmgu9fciXAl2JhgebxcI
B5s08sWt6xPsQYdiPo6U84+tmPUN8z4FFzPt6AdXoa3FtsCJAlub9PNATYbjqMP5vV280TghJeU3
124WZvWZ34UTnCdmwvJ3m27xSyeK7GVJx+AYFQqQNo6BT2noi93Q9ZAxWLrcdRiLHliwyB50nJC9
2hAQNDh9oX4hfiKwCIulCfc06+xD3Kbq4uc8PqsN9JIK6b0FkF4RoBivc4HgOcAgWEsuDjtuvJXx
2ENWEO7VOhS+osSjyBWt5z+naR2wZEVMLjbqmShPFEM4IuxoviHaqAdIjM6RQs0h1umaL0b6O0vA
lq2TkM1fBhhSIGgyhMlQ7aJWOETheRxQpwwrfCDsCtMNqn9mb7js0+DUUjLOTZ46fjsxzCXcx7Sv
wgm+3juReflV+Wn40lHXPka+C8YKncx+B9tYvCNXFzyWfQq1q6nbeDCsShCwd8oWFR0wfDek18NX
8GH6PbPG3ZHMJzcE5SwxybRUJYvlW7Yu/CFfQGM6wccha4pui3D857o78FGSN87m9Ox0xPQxR7r5
l2nsWFyNQvU/lyHgz16z8Q7izPHSmpTuOqfg9Yudys0cBsNTBp0G4sFBBz4HXMIqFm7Id3Tg5Q/d
BcV5SqbkNpIpDmJTuj6CmMSfsfuPnla/0YcpLYqlmUOpQTeaKfA7qhL6HsWduucQcvy06JNvo2wJ
hhDqoh+FLdFL2bjewryr5XVZTmtfXyVrJ91pbG8Kvo0TxpGSPrX++vnGbYhKvMXBfsHyCtyicMFR
fUykQk/OcSCNptKeVuSSANxqTXvjM1o+Z36iDyDCdT/JHGR3CPLJTLUYwdN6LdTATtqGc1HlytP1
ZPJ2CkEVysd1L1Mbf5AO/hd5aIXYu3wNbjNw7zbMHvF15dXLAqSZWX+0cxF/4RNu9zrhijRwDvtP
7s4rW24sS89T6QmgF7x5FHz4uN68YF3DC4+AdzPSODQxfcGq6iSZqaK6u/Sil6RJkkAgDs7Z+9+/
kd4HZkl+XCrSy5BZkIEHsaIkUaqLviHPa37tWyt6hmGpfyhCPx4EyRqdMmn00DIXxlZRXhPKw1w/
UFJGKuW81LsoGuHrTYO6fmXyot41U6NBCYuj6kw9W7I06uGw9vV0bxnV+oBKx9pISmRItpkr3YGZ
I1bhk1I/AC9RzcWdQLlUTGp3q6ainutuKtcZwmD+RBFnMizU9tAWjRq26sIET6uZXEButbuWCn6N
dDAmMyLqVulLB/YmqdtalPuCSauELsmEcTOsdIH95ApqV4bRxSrYcaL8Nk+izhm0QdzqHe1H1FJu
Cgx0HSVJqYVkkV92aeVpVl9t5nzuIdXoH1Fsvqhds4YEjFMALJcRrLZRNwa8RXp1Q7dliHF2LA8D
1GKBaXHDMDTNx8aR47iGdyPA6susVvP6WbY2PW5PoKcTlY4oxU6VWHlq6xXISz63eg1hr44hrsxS
uDI0vrWq4nNcJfx98ylrbHogYVuI7bhlnxFdZlrAeBPxP7tZV2dHjLtiaw0NdseJsjiDNWjAfSmO
bYK2+EbJNlZpgkQOYCThkzEmFNbLhDtGVGNa17aWLTJBS5zCnK7ER3WmTjTaZ4mh5klZ0ieYbOAE
aemVsVa01OhdDJKWSMDY8PfWj1TN5H1Ois3dmOEpYNexmt6yk8YZL4eePZnVWKy+Qct6cS7pqrgt
RHq3kJW4dopslMwtdCH9VUs7oT/K1dpvqmLKrw1yZ6abifPRaaHUwC/Oo90qmNK9DB89O6+DVo/b
uoiko9J2leWbg5ZudCMewzpuuuO0YuzZp/rkj6YRSaEATbZiyjZbUARTTMTyZKw9xgqSrQ+5shPi
gnI71ozXdhZv5BjkWsvj1c5iRfSXUc6f40aXv5LpwsBU6wW3xZ7Bhi17ownrsk+l8p6Gd90Ja97f
4w8teVNkZjs9lyNHifN0I0BBc6N1MYOL3C/2oreqX6XRfZKtPuRjhNS68gZAKvv4cimIH0zJH3oF
M4KhO6uDlMEUw6I9k4/49Pj5BVMTA5Rf77RPSNRbDt+3sRVeS7LuoG632zUpgDX1y1NbZqdaqi6e
abLorUsLdT5XJSblHG6cQuU2qRYxyKBW2KqQgG8UcJxygqVPmRm9DiMWJJMsAJQIEsY5wrQZkumk
ZwWxaxB5nGnQMs9sdD5CujZWuOClR5ucTr1tcVywlVY6QKsmf7LmexcDygLmG9bOWq6wTzBZ3AlJ
XfGRSppoIgj14rIf1CQ01xGEhv4biUYr80oNQJr2rBZh0rCC+1S4spwflLpXHdZrTotoWJ4u9BCu
VZUdl9PVlqKIVQSIOevC2erXp25qLHuco3vQ/9lW5f5ZaIVTlvc9eO5sOh29oF2JcpCl1QTjoj8O
lQE5NSr9aZ5PkjW8X8Z2UxnR0UjKm2yWPQg0QQzZki2OHbSqoQ0YEuPnXNhIg/xOI7EbO9qqVRfe
JMt8lVJ53WQp1JZWGLftJT9Hi7FHrHnoY3GzJubTPC3eEBcPXSGHUlq4rdxt1GQNqnUiT1OsvMxs
w7W7YLbAa+3A4zssKkcPCt1ynQ9F1kAY1W7ieoVhHT/ERoM3QbG9VNo5ViYamHI50YJWQbbqK+rz
9kue48GhXXnU5plWzTwYhep1df8NdqBTjtVTayY3SgPLUa2EDVioLUjCKVaKT8ZEhCsq+GZ0vjY1
YR6nwJVqBuVFcbNLiaWiTI+sxXsoErfFXPlj1HvrrGxkzAQ4yM6TrN4VqcbuonVYt+f6eaqEIxpZ
Bm3KRp3R7ehJtenrxs3k+a1L1tscMAJKGXQzOsjN0qT71NJ2l9Z4ShWTYLs2B/EDq62HlgZ1jh2L
9xierqGf9DhZ7ChfYLxfCcBdlMtBHzFUHwUVCFmznAXI+XEdafelC3KZujUcteGsypilZeN2QN/a
m3NIqbuzRjwtmmjeZnoBB7/e5WbjqSrGRyC7hHuD0BEuQ0HBm/xUwreygZ9j34pVxgBtshEyNnPt
8talU9Bb04NUQPhQmvcCilIvtntEOB/4lmgs1OI+z1qvXVWvnetT1ionCKX4GnWzO4Kd50K2r2Vy
OcR02BfzFS1vSteYNMEWr+R9VU4iEG/OeViedqmnQTE2p7xlpK/Rrd8ml/bbZYzJcwRDctpRghbM
rtXXpTOb+vvcRe/X5rmJk3uls97w/Gh2LH5ozeK8EZLpIKz6XdYLvsGc1pnXrPYsDXFL2c5baV7y
jSBBkrUnqxLCmBbe0620OWelqtxkQ7+yIOrUiS7XkllfpedVGtQ7YU5FxpAwKbIyt+wLMl27MXHn
jLHadqOqUD5JByicOcuSo1zqMdbHqeXBXbnPC5rqfCgAeBToHM6wxv1TnMa8ud0KG6VoQMj1kcFz
bt1UhfkSm3AzCmlWt4qBkV9sarW99CIAB/yojBNLm6CPjkNNCGVnjjqAhD43YL2G6TeJlE+hZjYT
4NsqHYZ46BRg0SbR2R2E3Fq9REKvUouM8i66u3R1oDXtK+S8x3UaVbsXjdMq8DCpM8l/K7RTFFmf
F9izkmB0qHIq5RBruLjMytVpSkOuYYzKuJHT5QFF28JlxxvFqA9D3dtibRWnTkiI9E7LXUZx4yQG
BPtLD0SnDkJDMBhEZquegoYply1DUomn/qDyo3pR2EwjOGBUHPYkio9VlhVe3jOWVhps9RIO5lCB
TWeXrfKqQ/wAyJWYcmRJsSNMKmUUnGZOIZirLRgDRwffrp+bCjoycVbsRkuf9Dy7NyxsftbYquyC
YTPmrqP8BjumInKvGFLvYq71BmfWSyAumbmBThqfauBjrrgmoq2N0yrcVatmHHWQN/RFghJkIzQz
s2uN21ntuv3Qdblfwb52VK2tSP6urclXxyuPPGcHh7W+lAjUdc2XCS1yoo4dnhHvGNTlkN9o9A3f
4P5P57iRmYjGmijfUQcDWUdW6eaNTvuyXNbvpXZzSugEQ0vpErRqbP52Kcc8Zka/QV8YVaA3UvHa
T7CkDHkhBD0R6A4KQAambVN/NtW49Xql1yI7z2aiHPup/KiFVDkk0IR3PTtqYJFae07bugbnqkWS
YQb0igypL+9SrSpfy9CthWNeZLahNE43KPWZOoiLdXGJmhmPOSICaN9TF8iN0ux6uhqYDkvzMVaN
vjOKgY4vnq8K24ldp2IePmGjtFeJi/FQLebP7FIgfErUv0az1T8hR7hM9lS02L0JA4RwnfmxOcXk
as1tvxeLkVJeMrp8o1VG/qEqWYqBamMyBZPWPuj6aaJ9aoeWKD6pq+8mdTCPprGgZ845pp6WTFg3
shQnJpN2sbgp1PxOjhiVl1q3+lJZD9tWXoeAtKnMKxk9+Hgd5RGOe2UdFD3utwELnPmBPKO0mLCY
+kyjjM3FlNHy1O/NkNH8mpAlllWWNwDn8i5WV8FrFUW+QfbDcSS0nZmFXSavFErTRfuMl3baoSWw
TtGs1m/lVGrwuSR9SA5V20+3Vbb2PmxbqBbDmGTvRVkab0WZmkfpgvuu08BKpDQa4ZwrgnHx4kYS
X8vCbF+GFpyc1C4D0hi09U1t5oIPz6w/mPXcHNg/25y9v5yZuAzZfIxb2CHqovXPU2GUNE5J7jcl
ey4sBI0xmiWL53Gaq30kqTBbdDPKMQipNQCeQp7GxhUKQ30XI0aruCeYhZvmOiHUc7rI7rqyGTCA
E5+GWBp3+cIQsTIT8Ya9VfoUuecjsEC8gaDCbrNCA3SVHKJEghYkUKWlf61SQwZa0ZTx25xmxY0l
lFSlPwB7f1cZ/6gq/hklA7yCsqnouqWD0hEg/yvvKKXbsKLlkn2PBVVCwRv8af9/EQv6M7/p+3Wu
PGgFP1HqOKzXfkbjhgXt8hyr+DRjR+9Xl0wOcklFUJdC1mg14r7ilr1OA6ddqjii7EdbmjNyZJCV
ICCoZ7gAZOH+5uP/6rvDxye6SZZBMa/gnXm97R9Awgq5ggrqlnnMTotnM9MkBuVQhONawFx31fpD
HsfZuWAlBP/8wUMd+8no4PuV4TTiSCMTCAF/7KcrG0KtV1NDoUCZ7xYc6UpymP9O+PtJ9v/jtyv9
CZu8fj6V8E5VNmTcB6538cPnm9p0pkBn/iUG+rYdvMLNg8Encmbw2uDvlsH/KTj8/2eXAQ2o+v8M
mt+9Vf/2P6rP9n/9z+7fln87t5cx/fxWffwViH79h/4Bopv/rl9FAHi5mv+Aw/9OTDSlfzc1GIuc
/sgIYDDw5f0dRJc0UHTe16uwgLQPIPj/ANEl+d+xX8dDkf9A91f/U7zEX3xSNVwqvqcDIEOAPKej
I/p5/fzhfoXqddwnta2MhM04iMWHQ/QSfaIlbd9HRl3eyICavOSmOlA+MVi36GLs5ndG2L86dqjM
BmSSRvBTtFBUiNf1/sN6/sOXOCWQdaNc05qdUsNP4Bu8lK5yzNPqXdwU0NcZ9BvR+s31/8JLCiEH
/pSY2OgmXkvX+/vh+v9qLyn1113j786V8EQlrMBZGj9fH+Ho1GRXMyk1GDcmIEdlj+02SsJZdkSV
Ubc3Fs+WEmpPVPswuksqSk8fbBnWouVEUaC+d3dggqaPzUiPQw0khPqb+jQ9LRx6TCnwi4CxZGvn
+VRMTvSqTDf0ob8NglCuPi4/+7zgVmlo8Ciw78fp85cH+YfRJwJDBs2is7rrxqB1EGj09vXoA24X
T1LjTy/x3nAUyKuH0ZNdMYxIJs8caXJkgmuFXXQ0j+WT/Dvz/+87459uEKNLRZfg5f7NjOOHb/oH
j9C/WRY5Sm+bgq1DC5LQ6TrRXnUX3Njt+F7TSM8FV7IlR3FKH6sG+DbVQ/8729Krq8mfH9oP9/TL
aYVtxR+eiXpg+H/2TOR8dX4XdvJrifAPY9F/PIlf1tx/1Wjzu+Pjr0+ccSLQ7zXbC1uqn9d2i43+
PF39/MSbZEPT3QExfuJwgHC+uht3hrP40YdmOvLiAwAsLqrNbcJ8Gvqb+8PG/RdF0V8YLUnXyeY/
bsX4xYXoX2Jn+Bcr7ru3KhR0CDa6+uve8v/SW/UvzIr+5nrKAcI4FjHIz9/F0qvLrF5wPe28yRtS
x9iZKuRYF8wHDl8HxhUglPdgsA61o9R2V3u/M2cy/1S88AV8t179x038skf8Yb2KrNPFonuLLPlL
5PKecS8zM3A6hD/ny21+K2ALsXiFdSpMeIOYNEIPFaQvumrGr6DPhcM4EVAsBu80oIdjE8NkwS6q
FyHaYjC+yvsCVgU2/1561G+UE4Q2+F8XZWuSYFFy2VVuHGTx817cygFi72yfHqOgP4uMT48tzA2c
/u3yKG/HwS42/b49F2czECS73qx7ayf5KLZLWiGP5l0NcPp2RMx6wnEv10dU8phvY4YQPXbHaCGO
jGGKbDo1aeByDZUuXE+4g3+tln1VE3eWLeghht2KE8vby+RKmEUo5/EjWfwRs/Q1bF0+LsevftS9
xennnYxvhOBX+9lFPwBW0LjNbb4z+o2p+bhumCZTHHeZ3dfpTVRupMQtkkBpDzqMKiRm1gdYrkku
b/osGZ/GxRbMoDxWZ9pCNT4lyV4bjzgO1812uG7mrg4jrvHNGS8tH05qB8KluKRjxGF0s7S25INj
OnMIfyh+bTunCaC64Mrf25mfdAEPM/lMiMRaHWvezVD4wGn7LdreErAKvm7mKCeFO3jLGwd8bcIf
S6TDh43lSGftbO21O6qV9bmIg0Qjp0+G+aw6xuiM933vIeJZrGf1UR73peGzt0A3y/OzBjPbKXZQ
tc37dGO2m778MmMvwX93L7xh3gIteDMCZXLvvnGbqzY6fSO82GKC1yLxJkw4Zw9LNj/KXB4DtxbC
UhzJzWiOHdIFN98KT9XgaSF6vva9E+zUex90WwvnsA/n2/VmeP622jH6/vcGA3Z922+a7eqKTvOV
vyUvAASQhKFZOubnao/36MiTLZyzB0V0dc2tiLoNEL6XzmpD78M5PywDsIOUQ/5GVZzevr8UwWoF
k6Pck16IDE3z5n33IOCZEOqPTCJFaJeecSt/Koci316c9+ITdbtesEzLkMjkfAMzu+4QOdxK8261
HiKWBFmSBozP2677KMd3kJflAOEx3ylhk7t1vbVwHbjpn4bJVnWvqp+iex1ePOGpZ+FhXezGJTdu
CIGNVU8hY5qn+yJzy925icNWC5L8xHOGXKjV4XXVtnjCJYVjPGGgWac804KM88qxniYuSrY85RC9
tOlfIF1O4WhuzW/taUhCJXIsJw2EB3V6avDW8eQ7WKKb/og9daiGzN17TOaokJ7b2+mkUdUGsMIp
JSMbC2SGj56s2DJRQF43BCVO3tYB7wzDyQ9tiMkP/9ZecuCclWZIYPaNETCg3C47ZDQnGNXw5xwY
1IywNpZbB+Up/YAy2Lpa4yw4v+W3knpTbwEwLzJlBgoU7h9pwVaRD5ez+Wwo93P9TbnsSvGYxDfy
vFsKH3PNcXyI5Uctu+Pz9GHd8RF7rz5iAvOxKEeR+F+AVPWUbmXickVkFbUP+b+QbOMp8TVvkvfz
Vlt49K56Nl+kyBU8c4+sZYOh/Dnlq4TyOu1iYibzMFfhu7vFl3wnHVuvvI/jYB5urzilIz1Ut+l5
6KEVenK/TTCO1TFwzrtNotuZ4DFQhkgJor5Z/EHGEhzq43Jn+rp0jtsTHNr5UUhRdu7F0s9I7CnC
+q3QfRy4FHFDJHg1u/FLIYXLXmPVokyYXJSeYXHszvXomqKLd/Iw2nzJD/0xR/qX3Rot6h+GzDYz
Gte8jU/ZDcO+59wKk9WWiMF2229qqHiqb9wMH9BnXGRADWiSvYQ4rmR2pHmKuZMOxRYzk9HPiaMI
5DrUc0cqz2PvZ9V2YC5BxtwlqHW/sTbWFg30CbV+/jEpbjXuyUC99J5JaMMEW8QZPc2RwxTBKgr/
repfNvNRcprn8h5jUYmB22hLh/ZYvOHmAn0aPswxw6TA1m7gEAaIFoBad9Nd7jKsGHUUHs6aeWK7
65o7TC+yODReKDkPgAnJ6CrzoTMP0ROsKLudPBx5oP8yIdkYgOR8VHXXiXdM8ae9BhyAfAJj0+xI
PGAWxh/Jtv5GsvE7o7YBR4ttiwoVjSv7pp89TiSXQaPcLHi0YN2JRJF58Fi/yZYvX0Jk2ZeTxZSQ
Fwi1tQp92Yb4L+Etsus21/QlvJw2Vlg4Ii0ixo5HQfJrl0NB+ZRLOzqK70Vg7bEtyrYoB87KiwHq
9tBOv4F9/qKSVsSrw7mh6oBRpvpLafGHwzlkSp0leie9x9z2jcJB+cbYabhLvCYciDn6ne85nfkv
NTxXvgJhssbFcRz8ubIysyKN1Oq7g356hPToRZvlDNEiuPip2zz9ppC9okg/19Q/X+0Xy0AYT/9d
u3Mq1d9c85dn+4fl+DWC/pztZ4sEBNnR9vGOskteKAsO0QOLYN6icBk/pI9U8CzJpc6Zz8amexq0
Q7djpKE1rvIM3p6Gyn56NXG/JnBccbuHkgNXv2kes7Plv0JW2kTbyzZjjdswQraoIqkXo6D+ZGsJ
TxDMxMf09rJbNHv4Itekd6/lo+aXN/V94mRuvb5DPM388jCz4v3RG984Gb7g9/CbKKKOzFGcKhx8
xgO+9cCGGvS7FGnCQcJvDTsvLJpsi8gxyrhP8615jV/jb9CcOJKYMnVHuDtIyTjq1TcxdXQqgw2h
tqVNUUWRh/0b+DtRU/wkK50ivdVNZ94r7uVgHXW37247H9I+/mjzdqEDfon8cl+95Z8mEHPnFxzA
d9areicTASzYFo1p78rnZHLzdsO5z36XntvH4Vl65QCMHcNbt+ObtI1C3J1OCuygg3A0PPB7gl3q
oPFXTwlwhWCi607u+miWTnWLgn803Pxy4iAwYL68sd278T67hFghEKuWMJ8ybVRfL3jwPMPuR4uB
CwIbzNpwpLJNiqMtKFvjDbnGOlOi2wYJk6arfJUbE3Ti6l1LbOwThbXwCdw7Dq5FEeY0V1GN07Ld
pb71MhAJPqEX5Q9KC6VBMKt3s+bW26q0uzvzGqrxu95Xui7Wf/YC/QqA/UvN+7+DwD9f/W++7GQV
4SMK3vTzZtH9t33Z/6Lx++mKv4Ye/ouN6L9bmP7ygbWrLzymqRLZjtYvqPgfvvDAQmwWBZk6b/JN
/A6bPMteW35XXF7F8YHyqDniZCrZ2Um5TQW/UegW4CDZQ8ZUPkwex9aJ9xNGcdkVILwAlUiQ4Jy1
9mJWmrybd/E3jEROa9B+IUr1m7tlPAvamZC94gY2XEadhp6ueEwJar+2uP98Z/6Lbh9iugJ1+vvo
QfwVyawg+rQTlDDiSy5HGCTOd892yxmOWph6w+jFBwpunxLGI8ic+LuXq6W06Qze7zJ3/gLt4Faw
l2XIL0Oa/r4Kf4C6/nlUDQXH79+qP6N/343qDVkkRUz9U+zUf92o/i8W1JWbfg2bNTB6/lPQwB9G
9dVzCwYKdNC4cvnVRgfkxBlEarP8ugo8ivYAgXnFv61EhWujtogvznhxZ+SZgq9jzVXj2yySfAhB
257o1XFsgd8dpIMnSQdopHO/T1aPelfLwmW4L5EfA5BoPqSMicn8YKeuxRm1h2EcndMygKbFDod6
mLF4BHzy/psF9udjWJegALNzKAo4vvrL3vFHHtDVcx1ykw/GEGu+5He3RMLSb+8my+72aHgFjCg3
81b2KfQe8ruyDZTzb27mWmf8/F7/zUKfGaB+9VT4pSaY/sOuP3pAIYyvan40t4IVVuf8tl53w83l
lWdTeyo8388cTpHm54hljF21HARcgB8EKoMk+w3O9x1l/me39cvu/oezvxrgxX0r7RghB8QDlzbO
uHRT28KwO5BmmuSSYJrlGQeBt7hy2ptItKuA/cE1TvAUCrjDlS0eR8GWNtZGvm1/G+/0FxsG7wlO
Ubw52AkxAPj5LPghH4C+DTjMIk6qwZRouS9F5LyvfLF2L1Oy0GJEXqQgQT+qzU1Tv0ge9rdx4ybb
ibO5gZP5z79dCQj6z98vdwRYLmsiN2n8UmcuAxZCaDwTv/G6LysGokvqwxhfp8ql11VBRBjmlRi3
hwfV5/slOSTwGOBf9ZtMJxkjnCr03kH3BuW23cQ6ZVy7QURbqRjV3uIaADkxJpwOv7StgYgssgEl
RSSsGrxnzPdekLcvj1nq9Z2bz65oYnSEonEzUMC45uqUnvauPgBMpRdvekPXuoLWSQf1C7s3FPbl
7BoFRLgQ82f+YsmT/OzvU3As3aa4i8P8WO2Xbb23nkdu5Ja/AtGsQuruCCZFV9AdZ1rv8zjiRYxz
FVBCYH0Aq00FxYmjcZLdt4mLlFE4KT7zZb4oXQp17HDyF6AMFcmgOwAoCiSPHlOCyYydseLHG2Jy
Opm70riD762N6PWdmIOpcNVvwFqX4wWa3aOqYygdZPCQRAetdSSdItw9i32CuvASgPLBQ4yoezG7
Md0LKMunkAT1ObYcifDY1U/GrWVHgSX48LHVG3mrgj3hNgAAjxGAZdkAb+vFTjZY1AxbcUvLFtki
ZDtHLqCP2PCehbv5Yue4tVqOjt/PJyRp4UO/gk2fWEfd1BTTtQPtrcFjC/a+vYgAbA6W7yr4KYQP
OK+gn6KHQfbj4il7KYz4AzZApB+P7rVGHV5mu/L1R/bnlr13+9yEvVvc17wL44bMnOYIUFSg04zt
a/SvA2/Oaw6o0y5oznDMHrzeCpvZlR9zT7itT+rDSGhDGpJo8N452QtMi+bItAGHntqHCK+SsGD4
ldscqlPyojvi4BYv0aMSVi5Dt9radGQFVEQc66h+XalDHADkbA+JYxkBGGzWAe7ynSQffLr+rn1R
oNnjBG4PnC6Wp+02cL+ceVvcIXK9wz2pcDVfQY7/IGAp+TrcoER2hgDNtRHKTrqTuOgdToHFvfwm
ete+RQ9ER9mvJEXOOzRzu34T3Yx7C3WE4OQ70YHyfRLfWMvjpv/E0jMP573hU/K3Osgf8HbPByTN
qHIvR8vHCWAjblPLEZ7SLR7M35IPlLDdt/oOE6d3LfOH0cXPcPVhb/ScJjgOiI/yxdHRTxOS+XDZ
aqI9vUJ7u6pSnQwx+EN8sxJsWTgAAR2g9OSt96XXBJeHDjgxwCbKJ8zsGJTf6HM8BLiMIhN7H6F8
gfCBVh9y4BXt0bDEPAowYY8gVXcfDUBNiKRgxUzl4oiH7zHT1jNfohsfGEW/T8f6lIfdW7yj2xs8
/UDszzZ9vHgSekm/fFTYpLsdVq4esnLpY32Rg/VZvBU1ez4NoBBO8aC89LF7kUBwyAPCnWBPMBCG
EBvgfjo3y6722UbfZs/51tyUz50dHZYbDij6Grd2Bw8n2iW4pmmu+543OjSPNWC3T+uiczvx23o3
uqInia55o2/BPIMpiL5Iejpr/nw3HQyg2BvsFcojgiHvEuD6o2/o9Y50S3d0udN53p4zE4jTToNx
2z+p466NKV2oWt0GR7vgElQ+Uffh4ID0Lo/iIX6VX8bdprlJXH1Tzs6KX8Im3ViB4ukfzR7cw6Sk
aY/p5wWM+uucB1oLKG+6UjjftefhkW0rlOz77mGm6UseaRBb5ilInY66MzzKj83WeMoBWKmxCx/p
mwT+rHnUFY64ERyEWV/xAVMS1/KvUvG7BohbvG60zXbc00V3j9UZ07L13ngGzASitAenOFQP6dPw
9NWCveMMQgXVhdWeOkxylvcZ+CBcbgfmxAeFcf+WUcS3+L2dnK/UHU5CgEEE6OR8kLg6fFhzP/gW
0v0HGl/qHjpxFxvw+/KQ7odD/pB6iUuX7udO4osb7bb3rIBwDtMd/OhOCCpP3C074V5nj8ogzvrx
XYSAfFd9MFYq+N43lzA+4pAXXxtUjbxs3eEn1eFrAt/aDTsUt4fuURvhYDvS88QmOvLOLdqL4g9e
/Bg96DcMnRh8hnWz0YNrTtUcNjcqTxXLNVt6qu+wbrexvr0mqSdTeqtuL0fqz9DaMXzg/EtXJBW2
cjd4C/McBlz3ML8TR72BQ0tu+Makc5/BCx307+NzfJWXO0L2UD1bnEndcdnifeg0fCvSx7I4rZ88
jP7wONzEO6l180drox9EZ2GAEeVbo3By0wHgyWteDn7k5GghxXVeu+djFJvuC7PBhtqS7FC0ucfM
SUs2gIk89k2xxehxUwRKdf0XcEh217sEnyLHYnwDfslc6473cAF9w/aUdW2vCrvZdGw3OLoivH6V
PjovctJTzNumBi3Lmjp7P59mH13IcbrloGVBO8mN6c0f3WO/6U/jJrvvN9cEm45sLMRPJOfEuO6E
y4OR+uioKPpGxwjO45OyUycn3Y42dgAbbT/vLG94nm/qdyj/aXakGsxGX2QcowbFCiF2S+HafMu3
COtv0nm7Dv7KXOA9+xqiBJFzWMgPqvJkZhQn7Fj+LOw6HTqGP9R7lMzVsMs+pu8nuWdu8Rz3C58Z
yRVgQsMBu95uU5SGGBW4KaYQmTvvxPM04sDkUqRKoUqqGDs7QOJZQabFudG/X2qfuDOLV5x9FLMR
Lz4D5quQ0XHGb+2qxU7ImT5K2srSwWtTtS3vY3KTUPRr0zHvIj/6nM6Dr7YbmXkH5wsbKXOARx0K
PJDTHB2BwgLMaDbrtqASG5zsiL5gSIgU4LXrj0wlF498kaV10TBBk8DBsK/P4EBzfZz2l3N1VD80
cte4gc4dTacQ8cxyaOP1jxl76NK5BjLy90bKkcFJjgD/5b4prn+Cq/UN9ONQfSZ7vdLtDhmIYzCX
k7dmi+yCOQpwtj440RCIrYsRO6xZsHTECsltdKqPsaOiL7cvvPAlZSL2xrtyg1TG7+6KYjecL5Jt
5W5e3KqRXZ7zs/KVgjU4MfeBf+cWLvTp+qsxwP069psQvJt3/ah4xXjCjyLljnpn2WESuW38y5la
E9H/0zEHbocj4tVvMbdvk0kyHxr/KWL0iN2JjfW0j+3RmbfZx1rVYw9mA8X/aofJzrF/Y3Ta2G98
Kz6CSzFysy0BrPeMZk+mzx1sMXJjnpVg1eNe/0f8fE0KhFB/no/li7ZtTUd5jWXbvFeC+TELGwQ6
Kf4QaHps/Tk/Z6GxlV0jWD1BCuQPbWueeDSsGzxaGIhexzDiMddvMWm6avTMUHkz6dFYaHvrgQEC
0VdVsMIDt2y+jiQ6CsF4vC6B9Rh/Xq2R8aTs7Oq2YJpY29bjQr428iuKZU/5YmFo2+as8HKRklKA
CxcfMtkIY3HWIZg5ygPjCJMjr6d2BDe1kZi+aG/pB4+KYOzyqfGyEAEVZkjhsqtfIy1AxGGd06fs
oHvWS7Ydb1pCBx5aSrvrVIUvqaQhljkCXsxn1i6TELQRAJf+3Nnqjkes+6I/J3znxfFa5Nrx/2bv
zHYjx7Is+yuJfqeD8wB0NdBmtEE2SGaapRdCg4vzcMnL8W/qA/or8sd60SMyIlzpFV6B6nroQiWQ
CaS7S2ZGI+8995y910Z3v+6O7Sk596/2vg02BZUYzgZaBgxcHUAh2F928/sPHl1U8oeeIZp3kYL+
WQwUS4vmljB4LkLpY2XAqLM3D/pD6esHhan/QT90L3B+wjVNWyCAnrtscE+HG4vfjBqgu1bYtLqN
ODkfUXZhDQt5hxWhJFj01dWWHtgURuhn5kPZncAszUHLH+7kOaJvFDEurziTehexbz5Ed8qWcjXb
RGeOrbRFLvRN95RsumN45VCDbudMNtBK9CZOvLDPycdPAa1dRitVWQYrgPgcj7tVcJmrm5JZ1nSs
/PowboIjdFfrInjeV0sdvswSKddLkS0ctlyWCefYn9QrEBm44D5GePAXNFKiy2FJ5WLfRlfK0tj0
h2ynLohD8ZOFsknmL/wlve0vch+6gw/S5uhuITodjJtkE3IbYJ9btsudtxtv+BLntMpxb7/mfn2N
wJ2z2XFYcX9zjR/kOVlF25x+VrutltUuOjOc/Qq+p3pRfUZzt8zxLnpfvSoWxpIRcHdE1g4J9Vp/
Ddd3vd8+Mn803/LTeECWdoAa7zITQ/d4m5bH9kJee1+nFWipdfDg7ex98Fiu9X3pm3tCLW7aDmvE
bep8TBg6LL9/V8IH576J5lu5rfzqDknbVbVx192mGJYxMmRmQjzRxXOV8pnkJQtju4yfyieskmKh
fDgv7YWqL4wdPSeLp6redZvySqyZE7r7Dh7U3HuPrlPoscQiTCsrAre/GG/FLZAduKtiWXOaMHYK
SKvwaXrmj4qNiF9w7Xuv7jj/HhZN8a7zWNs0wBbMyCeWAA8/zlLZ4DJdpFfoJpZ0/oeNzg2OtWXF
1r4GiOaux0OH+/HE/4gLTJw4bq+CDgHdsnzSt9Vubp+seGPaUSDzvulMP9uxJq4mdgR5We1U/o15
GF6YH1I5c18PX1mT5ZHFTd3yyk/uQ+yHETHr9ra4y2/sbeqDg93lDzw9K5s23UK5wGr1FfXKR8Xj
Wq4ZMLRXs3n1rJySI3xdNvM1xq+16nO5kT6+6HyvgaDdqim4fC5HbWUpcwkyhLuQWA931YrVsmHM
/pOZ4Cf4p2vSeaVHZ7godmmgOJ+73v+Jyc8/6AXPeX+qh8LW0Oam8Pddph8mNQYUyv/+pEb3n2eU
80uaJukuc3dL/aQ1+z2qsVsrb+aS4yhlV/wya5Wau3Lj+g3FDNXwhcWJ2r3Pd8NNvErxx2Od5iRY
3iV+sYaE96J/5Nfglm/KDdkhpJ8TlZ22nGoaX26DbXBbMeYaVvaaqI5jsIwucLWhrjqm6+5ZLsP3
cl1t+r15rR8/5mmsum0fGoRJp4w7It87T9E5uyx9effT/vvPLsCna/4fzlj8587w9xf8U7PuPy+4
8rev+FP79/9FcOU8R//U2uWuclwLpC4ui88Kxt+DJElK9wH1/aUgSVT1P3g1z1J5aNDK659tNABT
fk2SjD9GzgXATBZas2OTfqTbvgtAKyk+515EXGST7PJdBgH6GB8Z2o5XJQ2MW3ExvGgcNm/7bkGA
WHY9fIyH8D1/by/am/ouvvKSRXKMjhiXf9a8/cFbxxmiY/5Bkq1+1rr+dy7lp9DKX8MgfpJL6Zko
9F2erH/bMLIos7//n+6lxgvyLelyjpf47cf+YQ8xvjC5QosMw40gCQQjvzOW7C8agCXTxK5LFPI3
kNI/7CHqF1cFI41LgTUVk8hv7hD7CxF8hsa40WaEoLLj/BXE0vddf7IlbA07hGWpmMigQJmfVm6j
68ymB0mzCrREPEaDm3D4hYnghjlJBZn3syz2T/PwX17Qswhz4z98ZO/TDMRtO1lqTp5jf5AXdJR/
iUZXNt598Irp4yfjoc9ye6xZrB+Ogw1PdeBIfVqX4zKUodLz8chhWMS0bi33UuA8/MOXfvplSfqj
R+uzwuDbq2Brmb8oi6fw02ca4QPn6QCOuU/L96JLoBlUoGed21zGuzj/mbb98+Jv4HQjHZxBL/4V
RnGfxoLQNwwgQcpsRubwSqIYqw85PH/+mX74IgSi8FosKYb6aa5WxVIn9iTNVllkFIcyGD3SllRn
8+evon9e4799lt9fxvx06ZJuvvtqPktCsgOeGA46yXISvvQDbaNSMwRINKPsZkDIGa1xrwdHk319
/KlK5GdvZP77P0zQJyuLImipNLfRx22L9Vwx0VYRh1lVE63c5Z9/cO37B292U/IlmqrLyM0CmeZ+
8ifUxD5kABjylfS1NUZnOkCJH5ycVUmxrYO2oB/55y/5bbz4x/3080t+uta23fZhbfIRZ0fAcAve
dFMuL+I9Y4oNqgUOtMDquc40Ijhg/eQZ+eH9ZLs8Iiakfpxt319fwpbmdEg+70TY0VIfvB4oV/aT
q/qjF8EEiq3MZDeEhvj9i5Dw0k3lUDIqrNXupp4qTqZm5/zk0finCnu+kHhgKRIMyhKMLt+/jDDA
xVthka8iIxjWYVQhHLZEuSOUiolB1nMQtEIbZnEMO173hq1iY9xUiOYTSyuDxAviRtfAnU3df/St
fXpsYaQqaqTI+TuG7x1vif1AOK6/5TQ4OIT+O+RVP7zms8kKgh5b2JyD9McHx6lFCfupyVe1P1s8
Cj/c3YJ1XWrLpxLF189W9B+8nKMiOMHRpVLzfHadTXlrgaALspXVg1ilYT5qP3uJHzyaDrviDDHk
XrLdT0uB1CazNSbWJOE8DuNjMNFnqQPs+ts/fyAhKXJtPj2RDj5Ig6WUUAvcWd9fOyNIExOmtYnd
QGHYWEAh7ROktoo+4+oAJoCuS9u+hWPnNProbs1RkV+r2o7QQ7WT2Cqk0t6ZIk3vtGQEdApnpFkV
qqU/keSY3bpJ2pxra2B6muRdc/CEMn0dnQwdvjWoDsglrzdWiaYy/vDGMbxVVSU6jUQqjosE8p7m
NyZZostURigBmykXt9FYjWAbiPDUF7zz9FzAhqMjNSXTW0IE5ckSgfIYQiUl6wCcSLqI6iC6rQKZ
6Jik4xQYnAqIC7TpADFj0Ihoc5OKcCC9AuWuVSk/YoiARGLoS5hgUsCE2kKNRwXDZBzIeTpr0Fye
wqB7JhS5oA5XFfmk5UP7AQN1XOWdF61HN57ChaM7+cnwgmpPai8xxM2Yh1d2FRq3BbyEp8opxC4B
3rqSZZv5c/z0tWh0/Jc5hpIxNLRVoIOe02ObYIG+IrID7dXtQPreRdpn+UUxTdhbCsAf1xqZSpdQ
ZtyVVynII3Mz6qeVCRcw91kxPExDptG+EzlFONNYhgrBnbByXoAuQNwGOhPC7WiMeAVE2Huq3Nxt
mJ+4zVHvPKas+Ovn0YVl3qit2W55BMxrCZHkyarEuLPk0L00VUiDjfv6KpsIj21JYoL6IJ3pLmjj
cjmAdOsRXfTFsRUDrRxpDU0PC0FwxclUBKZnhbn+7igyOZTwVqMF1HUGxqVrFCQqNNW9kI1ofEMC
xV9IGZrmEnpM++SMJHID9SOYSRsrmw60Fao3QSB6KPRaPywjAFS4W1prYu4pe+2j1oRCQKtLYMWi
L23n7EwiJobKo/VpgrwiAyEEpJ4SFHnnKrX1UowJQH0oG3oBaHyGKuvsZDdpI4r3XnNRqFqEzubd
ZN1qUzc+Td5ofSSWXiBWElaxkIDZt1MeG7sSChJOH0jvyHSbQV32UsE22yujgMxJBDNUv6GMVplp
1w9GVVQvVZAj/+gVJhXwQAIIkoZ6hIbcfBWOQz9D1sxehayEsyQuDedKOyh4p5hgRXpvbUZeb1NQ
zZ+kFtvHJBysjWIgdSw9Amtrd7Au4op7EzwMg8g+6tAyRtkc3j5kS2s0wzuWV+RK2lhubS8Ecjep
Lhh/NBsqgO11CbmF6ABLXwFpzF51LxdLqBnOHtCGu29t6CQDuJZTAEYYCeUk1kmmFjdhbHtrRW2N
FttNzCzJkD34LRXDWNrJZET1z1Xgv9ptnmnmceohijqOqkF4CIrV5CLoLEiC2I6Daqz7niNvVCS0
F0fUiEtJRvPaagRJFVqWnpQpMPcDMV/OxmtTE6jGkF9PbhetDUl1l1ppdFsGdXMNzSlcWYLUaRki
j47D1rlMxZCsRzIGVtHEyCzXGVNW1RAJfzJtDXhf3+vpZWI3QY9tMKVLqKq5eNOlQAxohRI/n+VE
ybH1svzoJvRuB82RO60A3wTxu2SElkFFWsg2Z0paRO6FCOIMv0qXfbjdTDaJujTZKEnfrjpy3XOy
QKLwzSzi4jGNgPMZfd0+cMJQlrGMzXNseHij7FHuA6Ebh1hmNJMjUHcE+wZoaUJr3DhB7fjgT8xX
6Sj1QdPBqiz7ajLvi2wcnoMobHdBU/Vfp5oIYHey1YvGrnSeyyqhZV+a26ax1I0RAZle2CZhvYgt
cpEtzNEKXo26zW4Cliay4ksjuoSoKlfWONl0AQGNMkfsgvptNIN4S7kUrAtDsnC7nksaXyIBhcFs
iRZa30zPsVsUI/qYWL0E12ofhS61t1oG0Z7ElHFvqVa84vRRPJWkYvmuJ7M3t4XR3je6kmxJgWMk
E41j+hgZGoqP0Muqr9DG06sa6iZojhqz4ETGKlIFmeHNyvOK/n47NR9BLxnihqYqXq3SGRAmGcDP
a5QUfQkqL4TJcsriRD1rSt1H6ANy4JlR6lwNiVoeapUQgTCew11DHd2kVgzThdEk0S5pgrZcuFZa
+oXXjQZjDcHjV0P/Z3qp4E1LhwlzZJ2LczYDO9tiwnVqeR2R18MYVydb8GTWgTYcdJAnW6yqAMtH
M8d/mpb2sTA15XrGJJNjp+m3nddHm2Eqgode7YoNGWowUKq4r5Rll+TeleuZ5bkqRPKudVNz3c4Q
VXJpwt3wjaxKUiwj3G+81f4be1VMNjaib0RWA3Lhugw6ZKBRltn3zjeEqyQF5qtXeWtthrsCuOfd
ArRkvbBDPb9sjKhZyhkJS8qva7Oc5gr2zFq5MdmvE3KwdUIDGsBCRNMD6uHgTOEKoD0vgxPXVrsO
uR1uQwmUtlIR9jUzqLackbWRJps33WnJiOU2W3OTp3s7bm1W7qYur8GlwFjU2+5rVgDVIylyxLPY
NJdyqtPbesbmNs1M0CUk27yrWeydxVSLuW4I4xc2/+4ynrG7ohZqetHpdi4u4nQyrtwZ1tv2DsJU
bGVCtfJdbKjtJbFaaAKTGK9omf7krPGjoyvZNpzkwAnT+/9cJoIUVEZOGPlqVufiEGkun10Ggqtp
W+xhtA2MTXQfp5VTMqpGL/GzMnU+5n9XPIINwWI+A7dJIKX78H3x6MI3mMyRU4iNKzDv5AuEnWKp
VsZNg2UKuZxz1ACCrtMiN345zP03JubXSNmZdfFnXb/x5e3v//rHph+EdCxh84/9o+unfaFlzTTE
sz3I4t+R1c0vpNhR89smiXU2B+LfoDDOFzA/LhWahkqYr9Tm+NaUrYz+5X/MP0S/x4PXbqi6R1fr
r7T96DF+d/fMv4pfwQmW+xeGh+V8OuSAFFJGnSh7KgK9e6wV6R2UUFHvrTgEfyVBD+5IiQd13k04
OgNRBpcyly1CaQIKaNGEtkbhEDqGsaw5/1Gt9Nq5lt0dfIsalauSWkhNHYC1bVuA3LKdXGwG+k1s
QZqbvzmW1hxkZnTuOi+7aDOFg4pRugh6z7f0OvQOMWjuJ8BcldjI2DW0TaXVNplw+Rg8sAZaj52w
LMNX5EgkVYo7ska1WLhwwa38MQblu6MxiKOryYcwXksnCaxFoKh6tIqzipI7KMeRejUgGK+zlddw
CgI2IejA5tbjCHRJCLkFza11D5FH8jyMipByhQQ7czFFQTX6WqQipOEEwmZQGN6B9IuvnqCKjOiz
oPMdXMJsu06sSnhk16mWdldT5RE3Epe1YAUW0HYs0O8LKII1vuzEYoxtd7wUlFq04JotKIMGJ9iP
nI2WfV23AM6zgZLTHFU/iZvwwi0t8dJY9Di8qu6+9plAUKsP5lGLgYRnBrFeQCCsYRWVMIlLoLyr
TIuopwpO0ce8r5DQRkS5EuTggCxulR0nH301RYMkoMexgS1T3cNZqEWAuNN2SIjN57DYMa2ifjGN
Y/8If1a/7DzCTDaprCD7Ee9kUDPNybOtpqP5d93K+qjtEkeplmghjm+pBvFjr5vtYeyytvRtjkmF
r8kezj6FC+KRKfEObhJJJCCWpT0EnqcsK06ml+1UlpvUrvWLIlaK58EeUKXWePaLKIBwURF2UQ6O
dgqGMKu3tqLAuhCtEMS5CDQqozbgCsosQm8gbI8dFj8lqO+jMhqeDawuDiSGMX8JIR0f1MLsn0yv
kDexOqW7oHKGV7WQVr1oDBj5y5g7+6oTTfouJ1Oscy2UjxzU3LsSVPmZ0pD8NVHWxnIcXNEs1Jys
l4UMrOBk60kersCrKh7cPWFeDfpUwMpTy7tOzRglxWC8SYQp5DrvrfwiM8Zwr+sDT1Lf2Np7MfA3
SuE45yxUjRNRAhX6fNmqT+VYh7tRDcWhL0gVQXg3dWeHiHHf7EncWwBn5hkkbzV7ULSo3eVDQAXc
pi2mqooYw6M6RvpR6Uzyb4Atb2VkdecicYm2CRq1n50uLacD0rmcALFNXn+o4Kw/wlAIYoPhOs/r
RHAZW8VIrROncBdQH1DVKPedzBtSC0RLlM6E5l+RFt9prtRoRMCUn/NmsOzl6IzFh9N22V1BYBKB
iKl77Il+VJaR12GsrlQ54rOPRvQ8SS3lNmu7YtUVmvbg5QEnDnd0Nc+voxqxu6pP0WqOswanryd7
TuPInDR7LN68sAvv+aaRw9Hrye5g2UUZYFzZPXHWKMetaPBnVLJAowW629w4bZJcEjXUDavQYGld
chTwMBXVxXtmBvwaN1NRRWUp0vyg1u1DCibnUe/GDhyw1fMEtxnATYRxOcDDqkJAZUZqgyKszW9V
2NmYuWsn2atTkN9PKfvGxiLQCPlR1oJzGMOLjKhF3r2jopth+V45U5vdZ6bT7zITliK2iVh5TY0h
mn1PfbstRZbEdFdcHuW6sFAVlSEIRUlAn9/w+29ywjBsv2O1N1C0O+YFkUsDK08WqWjK+lIlpCm0
xE0mCtInRuK9F04Ltn2RpJ5CeJKuxQ9uG1UPLpvjPh5DFEKa0MrbuI2UWxlHKZag0iKKqahMNFmV
MBHFIKBgbi9i8pMXUW6gk7JlOJG+bQ7wk8nyXoWaOl0mNOk2nNuCYFXqavshv4VVTF1GcEWtMRiD
m5WnJ6fvZkq2Lk7NL3EXfPvcT0pR8SSR2UmXqkruDT3F+V9lanMJ9nZ2GBIJ9THEFVgHwLm+aQq0
C3GT7gMzZ8HI1DY99QTKEc+Tw9pNrGhnTD2FbDRBktDr6OSVlfRlWRS7nORQvw/VgjiLPMrOVUvu
s980gc12WVccaNO4v3QyBaZFn4bIv0Njbr10gaOeiGnnXDT1bXVrsrbcdF6ivDeWSIBVidS5JlcH
GVDbut3BrHNqzaEPb6msEfFOAFDXWmfaawlJ9jHpug4H7ZCamzZrQlo7KmHLkJ8TeJCDEXzt1To7
ZK2OsWhmDi8VwpkvSY/VnlsZ6pcsQUgpkqEtV7Zdw9kZyW/wUoellbON/QzvUD6ztCobXanL9RiS
ikV3L9eeAztxDqkc8suImxuFXK/ujMb0KEvNbsNZJQD07HpwR8boOaZ1oPic2aEUp2prbXi8inf4
yxiEObDtzW7QHmube2LZCOzWQWK4B9yBMB8sbU5ZypWdnhTpjTfYxlOj1dhb4ixvzOVI7iERRk4U
fJBKArYGoz5h0+lY3zQEoj44/LMtIXneuszsgZWk7/p9atnI6zAJX6td22zd3ARjUE0jpBRLS5CF
Kb1H4FsRk7Krkul1iiczui9FI2YXnBlhZSAm8KjIVmxqt6p+LfP/Uq39/1viMzNwXf/z0fn/ltnf
/5Wh+Vv5xzr6tx/8RxltfnF0Q0UFonkg3FhVfx+eW184/nAA+yVniJnPb2W0pn2hHLcNjzP2PJGY
2RC/ltGa+kVn2u0A3vNMps/uX6miGSl9qqIZn0PBtZjqo/sCsPhpEqQURt8UupfgtmfHXORu614X
5HAVxEgkBNd1UeGelI50ViXBfzVUFCBY81Ck2iUeFk+6i6azTtSKREHEiQvAlwZn32ujbzYpmuKx
su7itDZQSoW4kJxERLetak5r1RCQndyJgI7C2gA3vVVFKzeWiUJdi8kIcKzqROinsjNrcp0nXesu
PfJpFpEchkupZMFOHxTMj5qsbyOrxZBFebbMJKk3RtFdGAlbE9kXmAgcIDeJGG9A5Jfrac4DIvFO
X1WRl5wIDa355QbUgKlHpK1k6YehSqAuHDCOcck4Ia7HapeIDsl631VISRMlkJuecPdVA9x8YpmD
F5W5FJxDoK7tKlnTGCDv10gQ2lr2qqq0cF0LbUkjmBplbPu1GIpkn/VFtaW792pVFudtO7sWwGDX
uWJATQzpExHHMkGrMOQi1ky8C0EJMDtJtF3aDrdgf6PrYajFifhGNq9wRAhJEgKWsAZyT6delK36
SN9WZSCKUy9OmmxRmsa9rK3nJvaCbWMYiD+d8iYvXe050qt6V+aqTmOsJsPWEv22dMaLMUnOnhjs
q0nrXtwQIwOttL5rQE316bhLCNdcFnM6gACfvLIonvZ51eWbqSB0jWpk2MiwfZUyOw+KVq4oOy/L
QO+odt1bzasNH0XTuenJw+47HeVdJG+ssDoHAVOTKRhcvG44LXroGl5w77CTrjVYaW4dvVZkNPpm
nF5n6YBavkcbmSfFTDOylJ2tJFh4zOB5opW8NJKkRxVqX7ZZcTSJ0lz0Nrj5XolHv9d7hMUt8x6R
kgSURfE7DWTSLhv72MVyQwrhe9XxzRWyXseae6QLf46c5NXDddYl4Q4ZddR4ICNC+1hOao05CEZp
o1b9Wjaz1R8Gjm84MG70cO/eJRaTgNSDrZ4oqlwSF4W5aG4sj4O+jaJSXxPea22jNA82sW6fxxEI
jDmPE3iUdTIKCxW0TeM3VbEqq7BfVgmZnaGFcdLENKk27YoKVPjFaCrXuaLjm6hRtyokCT2QApxu
lSZpzwwVqkM/zzLazAleVSXNjE3nABb61lr4L738/9IN0WlI/dtNFD9u6OLJ8m/LF7QkL9kfd4Hf
f/4f24DxxQMlgWLoF8AuM+ZfCbuO+cW0VJscOnRSc5vl913A/ILLWkUFMI/pPU2f4YS/7gJIsgxU
qp5rguf9pr/4K9sAcq1P28DsiefeYWhveAylrU9zXKZyMh2MtKNz0cgrmzBI30rHlKlT8w6Wf87d
IqvISLRjkXpIpnsD1koLq6szcU2K6TSS9bNo5fhkEjNr1emz5/X7Thpnz8SjXOraNk17BLIZrBYn
eEg8jqAqKRxqDXslqNx7OUo8aN5wR2bXY1HD58rNyYK+gqLecXv0k4q91+0Yfz7NDEKFFG3ZN63w
a+jSYGDycxSQJxWIcZ+5pkfSZH6mq06ZXjOxDSMMsnReszs1DNyLcSBGhqOExvgvGVcK89ZFkee0
iRrcrGb+nhtEn5aK1R8jAwtB2/WnKCW0ZJxUHOCVYPqrTiRJQNGKIiz4DeL0PhQnez4keBORLkPL
eVMQ9Lpg/pIugyg6a7K459QISI6yi6Dg8kT4qLlSG4IsLXE2hB7wa9XrlgYRuciAxPSiWOUD1tgQ
ZGBu4p5JiVzdVNFQIkMx7WU0KtOiLOwPRKHTYVRVGB41mw3JU/ZBdFrv1yVu62kAmaMr1TXN5sdx
UrBGhsnWssyD2YUnCfB/EQbjQWNnwkkO/scYMGdEN6PDUIegeb9uLVzVWgOOqJ6xgUK5lggclgxf
TkHdAy40K9LD6A15FfRINzMe0nxK9m0tmA979MXo5PpZTwvEVRHQOyUz+CQxj6ObPqiSNpFdVgAS
s85byBAdFdQqQuH7lmvvuuQ3967PiaD4yJgYL4Ih7zaxObYrNfaSpToWN02Z3uucJvac2ZqFEoeP
TLfrjUOykt+MHpYag2sTuFNI6FIR7hEoPAgyUjhnOQXpRjnC2JaA4VRTjKUmAc6xnQvfiXUQGnxl
iWWf07rYuSqRrYWKEE9WQMZEoN+37ZAzfi4L+mK4hdySQ1ZUpmwuZoBvIMUFqkzxysoUKodieMxV
OlxefEcgLK4jRo2GWnvrus5hDmZ4c0gTwmdmQZYkvuU6pqtGt8nJ7qzGIbGmNvCMttOexLu3yFR8
jfz4NW2GalWzjy3QuflVVGJejsxgSWAkoTUl580wKs6icYqjPkmgccOE3S6pzqmNJbxrLEqm8IkT
erismvbdKLLXxEYYrLnyIAvvPnE4gTsuhFX6GMMmE/iICpdNVBvifVn1d2qnvNRetkfcwuMacwLm
mLtRI3XTQ9USabkjzuKcBwBTya0HcNnHZ7IVXlmPiIEQfkYIExIk9zRVNGxqsY7CZk13F5pBepRQ
Jqeo249tdBBKclFVxc2YWPskYzDKR1+paiUXnAo3Qd4+U0l+1UbjTeoYj6hmQFJhC8mgOMSyOAjG
upx6mq/G6PFckF/hMY5dJM54qwf4cxqY1aTR7DV6gitTS64RDQVzx+OpjFiySqd7NaKYWKbYA7eQ
HlN9uK4S6ZAPTRdVNriAQ69/y6R1PdY5J8P0IrG6J1clQGxOyhOVd2zr7LKymvdBgYnKGn/dd/Eh
id0n1822hFtFyyDradHgEMi9A7kfV7FT7sLJPXaKdW6jjEfRpM4L6S4u3GI8uNlALRERtTPB5hw9
5xCrxK8wa75OBTZ86T7Xsf06Jfa1a0vph24NntB5UpvyVu/ILAzDK/Txu1qJNz3Nvlyr9qHePBO6
l1xyXCdMzOoOFLHdLs6Mj0xr9mOnkmKHeS3zYBvI4G0S9ZFw5v00eqjJmdvmjG6WItmUNXaaoN1D
VOcPBz3YBcOV12i4B7Vk2SbBh6Rs7CxGvymq07xSkEasFb8RYp92tH+cnEwkEhueqzFufIWLFxNj
iHIlyXEueXvuTXfpxYVz8ApQDvUEGTt1c9b2hkIuDiAXeIlNslB1TjQP2oLA11pUBOGR8JMuVaWy
lrUX7R0dA3FME2ClWfm5K1gX0ky/tIzxRAdZ8fWpeRF2DOrUDm4CXV5oZQBILbRhr0ZWTnhOg93X
sK+ztq5BbkxLR0xvMpueAte760r1QrTESKfEgMJpVWjs61q6y0cp1/Ru8BQGTr0xsYFaMaBbjR5Z
1qWvThn2W6MCqJGPFaGFljqBu5XWutSmO72AMqlz681p8uDSao74MdGTl0OinZy0wdGZEvPsdRlq
TALsVuSGj76b5mcaN/G+SbQOvhXvxC5wZLWkY3bEkae5epUT07jq6jLepD1tciUfFwaqXRjG2UdW
yytHoqeiKDYPxpTcB4HzTpToJtLpkRbIN5wumA6TDiiKGJKFUjpbq+EBrpWHQevWEx0LyGzm2rOY
FbC15HdhUtvPYtSODJ6iKy4YBneDK5Om2VPfzfZdzX5OvXRYtD06myq22DhHnbSiDLquFf+ibPtL
Ret/zRgJmgY2HpE/q2wvy1p+/dv7178RJyFfivev9R9r299+wT9KW52Z32zbsHQHISBi/N9rW+ML
ha2pU9bOM2Ze+bcOh/cFkBCNEeITHApb/vK32tYm0nmeOzpgv1WcM2je/9f//C5upPn0//8obWdk
+am2dTzNYkzoeeS9I3U1PwmVC7XroI4x7vJGh/gfVAFAfCNLtkuXBFdvYwqe8KGr7Vu2pu6YlHWw
TipZPos6y1flUE0HrRbgI+0YE2tV6A/Ot6lOOw94RnOqSOkMmLq0Zd4/O0rpVrtRNpX65g2k9fbI
+naEMvccZgc3MBdJX3AOjxVTeTJUZzpmlqcc1SQzsFbzpy1wBjvt0CpmjbokJlk92Iw1l/QlgRKU
dh+x14RKetdGqqiWStq6CEAsQU+bsDOjX0ovrUg5TEbM5UFmQvfo9Eawc3kjCY9DPi6TvNHf0ha/
8BwhuRJ1W5+TuuseUqKTznqQWRCFvGjndiVZLZLQUlnx7yoyz2+EFdYtbwNt5qhGgsaAVgJI7ZXb
wCM4yCDJ6RwnafzEhC/cwZZj/NXJmFCurOhWRQGbJiU5E8ISvo1lPnr2ht0D/aUoMuXGyT3tHHZl
65Nyi2VuUJJ1bUPxbpLaWkeFrsMT7m3A25URQpMleX4CR9EBD5sY3lSqKf3KQlukGB0BwdIDLyTU
/r4JjSB5zQatra8T9MzivjBolw/YRVZW0QGUcJGUaGmAj1THXanG2XARaHW24YskS8nlA7SlDleh
sBHuaIOGOzeprIeAEgQQSBhXe5JibT+heNX8jLyfW9dNxZNRZeOlbQVQG0jMpqk0zWuZQN0Fejix
fFNJw/VQt0x7kNL7nZs4lz1RhZw4nP7sIda61gIBxnvy7EelqpSnNGKct1BriYpIlxSYao49tEst
ce01MoMLNgWJXFpmyHiwiBvnpFXS9cP5dG8RXjYtGPA620bk/b1QPYp5LzCCqz74v+ydx3LkyJam
32X2SINwqG3oIINacwOjSEI4hLtD4+n7i7q3qqt7ZrrtLkesy1jJCALu5/xymK579YdE0ldkT1Vh
yLM7Nk8lDbkUFTo6epC2qTE8h7hYZwkmMeiMOIY07N6SabZ2+EqQlk38vq9N63BrxSkpWjoCOaMw
M2AE8M62kiXqn9lWgju0u/5TUubNC7WOehtr6JZVT7PZhY7o2R1bJztA2+uHMUnFJ9yxP9JQ1CZP
4ZI3l0FakQDSWZH3Cv8aqxVCxODQxao/ZZGYdgHDywl+1X2eDH2tIZLXalV5jbwKjCV3XjoSOMp1
+pKrCGtl7mdfcoq931K2hKQXs9mlbdziby7DhzBjo3X6OP1M5DDfd2OmLiwEyMS7JC6cSDIVGPGJ
1N1BWwWEBPg+2WAQvsm3Ynbr9hYHFER+raINoj2bnNbKvijnTB6ncUxOQSAnd6X4FfnmTYiJ3Umm
J/hBeWNbXvKh54ZwFVAkZ2c7Z6QJxYB8HlGl/hRC1ITxu2XBpC6LN1Hl6k756PdXuoVeiLymuoQN
738y5VETq6LAwRjSx8E7IgAqTFrexFNvAutV97ECrILhP2vxqLW2eJC/0CefkysZg3DRT2d20kff
utWTU7Hz0stIwmpRBu914htgwdL9KtlZLmkehGp1WwejdRwllOvFWfmZOG179BNRftnxUr/aS4DD
GsX4Q9GkzYnrICOcPG5Q/+ROg69+cjtr1aJ/okiA2jrWEz14JNR7E4INKmsPVAYNLYR3GqM+L3vC
mfTQREQUNPrFiplsLDo4d2Odq6uwj5O7pY7lHrQXaJKn3zo0o0xuvKkWe1Fmzt6Rqn/Ll6q6UpYh
aq1prL2VZZBqcO/fdtx1xwUh9gVFcssqUOCA+G7mIwJ29taZSrZc+NZvL4uWc2pAWt6qSBOi6RVE
A41JdY3G16wra2lvwyCZ9lnT6asir2oC+T11zEsXfshqhfscdPm4NW45HlFmwLTOHT2tZpw7BAgz
5eX/sF38/3nnf2DYA2z738N464/y+6P9+4Dzj5/4c7pBtuRijv87SfMncuf/QsBGSYwdYR3xAfD+
mm78XyEzDzIR9zwtgesxb/0lg4ro2bLRP2GkBL5D9fafppn/aroJz5zU30R0ZxkUbwXCVv4tj1nK
/k/TTQ7i7wq4YHTzSbKewvEp7ML+QrFLcYNJYkARb7K+fS2ZnCCIc7MtWy/auFZLo3BYZTdwvckh
ysVZkuEe+wgdSCcqsRW5up6HiqpZn+CzjGK6XWORQNDm0eUCnnCQg1l2UyodZEuQlVk2L1tdcEIY
QWVIG2X2RSEJBtRc3EiEooNrku4QodvIXCJQWo6ufeLqbN2kOdTTOL5WTYUS21IvDDJiHYl0eXOC
EZK9lbeQLERUZ8eONCBUaTtMGZSsmB6DSak/nWGkF1Qsb36+nLI6uXSa/j0PmitLVPdOB89Bw/XW
svgNq/GwhNMDIymgn+dddC31mkou5ZbDG0yg9R9lG221TxuIC2C2XmwAevgnro+we+RWeEvPCoVF
dJSwDs13lemDGc0+lwTbLQttsyHluToCcqBFkzaBvrLoKzFk9NQVAWeyuU8XlPJlFF5lgG+kZLDp
5JXaJZZ/g0jgTvgDAdYS6mGI74AunpOaPMYxONBZW27PK3wwyY6ybfd7CZhNdDH+tvvlnI5o05BR
zdRyA3iyPCGdl4qwmtwJ1nG9VEx20dU8GZLloobUay96LibMM/lZIAZ/DoUV1eT1eOLdm8ZHwR+M
SNsP5aLrdomSGhwfbAkf7lbJzqx7MM8JBvHYdNXjkOUfVeb7hyisLxBtkmMp0+/c7d+SJCGmK2ku
/dC7rXR/E+TywVBB6QtpH8KpuXHC7KYKqa2i5FuWBDmmmkfBtmMePOs9ivMdtfOvqbSvppK/hp79
eg3EJK4tu60f3DpRV3bC/6s141U4ehdFGNbbsJHXQ0ENb9+NmDDjJCbNaXS2IAYMhnb+YqeL2fbF
8DFk5DINCInv2oGwMMfq1oLW903ZBC+6YMsMUeiYmYRMf+jtDyQky5YRNV0Hcgnf6jwfdgoJB13D
SX1JWa6L9KhtN3PKB+iRA6y8MQ5gFObmhPip33gemNxk+/PGDfV8LGIlDr4hacQbM+/CRFgo/Ip5
UuQoPWKdLZtcZO5WOxVhpAn1sJYJSTfXJFrFvU62OUprYpSAjcoY2VxW1O84iVDv5Q9pg0qlrTxn
DaE7npEOMpe8Avg9aoKL2thUaTTN/ZzqABYqfh+C7k5o6NzGNt7OawEpR2TEm8GDSMot7WOpAuc1
6P62UeI0dM+2y2YYKaHp46pbeZZ/OQj7SqL5B1eI7/OglieqVdVm8CP6h+bluw5GCkvsWa/KOOIl
Avx5bsoh3XmF/Jgn2a/tOLZX6Fr4d9Pc2nhc/uSmcnkGsgzWeWvx7itZHoTl4OHpeNX8qohX0dDP
myWBbfYlKZSWzy4TLt54AfhBqIHun/wGunKYuw1A7njghBlW0mSHuEBSjx7lyk/BZPoR0KIjMNZ2
0s9wNpfpuByTzNpU2IICIx4zQcpTWc/Pg41SMDA8JVlG9OHgdWsdktsWNndQrPfJYDMkdQRdCgki
5eR+ipP7zNQh9NqpUH+IoIvXxhbOJXDNRx/6x7RVijqdkCEsMfm+H4r7qegubd7rc393trK0pIQn
LEi4zEtGs8CZr7JFCE6MQZ3S3vD0k8zFjbVyhti/yduSm6EMl41QNmnkDp+ucysYFm/BzRFC70wu
hIg1lc9WuOCmdUiz71SLQAqI08qpz7BCfUrO7wASJ3iALVXIztaQpXIuj/+OO4GryW1fEo/mF3PG
CEN96bjDi5dOWDeXlyzPifzpgltPE4/mniujTdlSoBZxwHZNT/l4S7vtrNMLi5TaqTJvsbHXk+8+
YKeSqybwbroBkWkeWYe8G557vz7Kun0yesIZajqfCyT4Sbszh2+6vRlIxVucalsXaICh5eljtkeN
2qeeb217wq9fQPE2oXwoUKezdBMaF6rmAUcSmsduwHo3Da+VgT1hu/W3jhpGXpSBVgdjrs2ZxKiS
sN82Wr/q+I/5VOY7R/u3YR2w0inaTm0Jpqm5SUODBFd9zkF1Z1fOCYfPbR2AjiFNeoT7r1a11Z8Q
VAVU+pYv3sja1KvsOzTJa5hH2DzE0u4tUIh9wXF+pC0PrWQu1JEbz6Glyn3o7NE/jAWvSu/k77ZT
3Fq5U+3S0n+qky7dIgYN+FOPSLm4Xh3j0ncAb0PJTDms3KDoNnD2J2C+F29B+5tbC+4Hp822QkVk
qCHr2y3d8Lgo/6bKuAn7pX6kXFu8pL6kHOJM8lEBvmtDD3tjk1noDwgPRblR7VXY27QVUnGGHeDJ
hxdbC3chzSziIVicgDRB7LAHt5SH0kcu1UTTAioLIjpKYXZQFGLtUg+MuDYlwUTkv4kbPw11sB9s
thw0U3Kd2zaHZeG5NNUvwS6pFkXSuU+wZ8iWQi01cKI/eLugbl5pTsZlZNTrpFtCTovxzZxL7yHL
xyscIgR/z8unbpPbBZRVoyBUcGmVLphw0v456uoLa+T2yeP4IbAk9WUQTtA1X+Fy1meHy1uTgNCX
fg2OHdOmlM09/esNhrhQUkHkOxQKQ7sz9njpDyerOPBDLzXrCcJya9yHTvEYWwjhimL6PdfcheOk
PtDidusuIrSrI3G7XggmisCxE6v5Heix28t0wTaG5Hw/Rc1pnonwi8Mvy/QNIQ4uBzSKQ8IQ2YEd
bLActETN+7HMV3EbH6I5fvRsWDgnmbONCDK6gti0CNZjpesWzoyxUp/BJA4Out8VqHMKBKCvnOH8
6ixQKq1V1NsIZjcdDHyBTUZXlcocEcz4PdpOfwi78cFTrb3xUpVv1Rh2OJoK5HdJ9l6yUW7tHqPO
2Gc4d7BXIcrAuCmx60EKBmoHF37IXAREA8zs1u1Fu7dLgiXjar6cUlUQ8I3eDb8otWK8bGH7rMb5
kFJLhH71NTtHbcWDdUrOojdZEdDsNeo2Yi9ca80ql3slBzPPzmYZ1RHF3GWUEhFdS+++TOrkoHwU
JfGELJ+SdTg3BUs0D19IEdF0CDRRU1dQhAagtDVYuFZ2yhva5/Otp8bTsOTo7hm8LpLezQ7S4TDy
CvzR2INgmZeEShSjX93KgmTLz82nTnJda3nwDDxxIKB0EhSUCdobpMHdPpi5oqz2LedMjlR5kQSM
QQl/JaVa7vD5DK+gGDfVCSL5p7PLJ7TGP/ECoRTm6Xd5PmjxRd0nCWN6MDd0mDnyaaoz+NSE/GhG
EO7PKU62qaFowAUH3eKDXjajB0lDNS0ZlMvy4zgOBSra/8pQDwpiPhiiXYQqvb7I0+rgYx/mEe7A
Jf3kp/XDetfrWG8TXtWDydR0tcTTztPxAb3qa9iY9xw9JvRg+dw31oFhcFOb5SGcyP4rlvtUtK/Z
FJ8cNd+32FJpY+sPY4Z00rjJh8nl3ZgRk17J+j2OJirGlDXsBuEO7zzN4dZnJNlAZ6NksOInLuvH
xJS72smQDvCqWNOVn8GhzdHXUg+EehN1XjvmYagGzgS2kDCibgeGbwpEuC5s5pxBTTd5P68S9LSY
Z/EOBu70M0kyZ8d+uMS6yWSZse3XnEBi0hTKFveWW/xMZUpS4uh9TDkD6TTync5nSbDuaY1sUPhS
U2PsPYRcs46DKb5OXWidrqwu3FLQjdt15CqLpjn6eDWPIivs61lWT74Kflup/Gk62vh06BMFbgHH
Ed9hXWJm/bGnwlr3Iso3f6zL/xJ08H+avPMf+pxz8cx/BQzo/nf3v3JJnX/uT3jAQY3psc2zEFHX
GpzLqf+EB4JfsBjn9C/UO+f/hvTyn9lI7i/Cz+iXITUldlnZkfz8Ex2w7F8h/Ay2KhJGQuwpzLn/
Cj6A8vw/4AMBhg+PBCYUo4JKBFxZZwHo32JhKhf1m9PQiz2Uade/yH6eY+R6huKjKtI3OMqTm8Ib
1W2o5pYsEKyskB5LLX7coGULisqeekx0rDFJ6MjLEWrU9rIrh2CcVvPUFgxppZ289XVQHvLE9odd
lzQm+FgwX4S7aZRORAOkWa5il3LGYuDVHdNBHpqi0z8NnPKdHSfdZyWd5XeXDyo5MZLE1WrpEodY
gVBUIWYA0TWbNMk8Ir8LYR0RZzjYvRr9lc61egNDJVvabuZHUTXBfYxNJF2jchMPSzBZD0F+Dmup
6nEbmCl6XvJpeu646d4aOcD3a/wW9ap2jfvqN2X0njp5eGP1Aq+WrZxo30lZrHU6RRd25Vq3fj6V
F22AZ2YWtbXDs6xPlqPq6fwGF9c9cOXBpC4gxmwX9wMMDg0Hsamf7LCUz3WgMAk0Z8Q/8vJbv1sG
6sSKwidewUqjg43Aik5bP7nUU2efhDLp0cYQy72d5u7LonV2M469cwhIuLrtBoXAKGz6/TIUzT3W
pO4GQLd9pT/cORXxTGtI7sZfprGXT4QOzvMc9sGdmzmEEeuabxbg/j51dXkJwARn7DkEeYtFW8e8
HWniqpv5mVnWe7cqJh/GPij51TD0KHJrY+x6VQgk/pnPjgR4Ut4vSec99XWrHsdqWu6ruJAAOoF1
NU6dOs4KNKYLQoRIhDk88KwxI0r+lF7QDJdsBQPG+jbde0bM10iFR7Wy1Biz/6fTT4Fu/VjNrH9j
PgyfwlHuC46yYNuIOL0naEJ/RWGG1ihJKnOXlnZwa5RAReOcPcJ2Fb+E7sSg5VrxXtX5fINUuPs0
eCSe8moMt/W8UJFrZf5dl3XIN+uxv3QsJ70qDZ71FeGZybGHbALen72QP+ySHJ28JRzcT7wKXMqG
gxN+Uj64YZLdjrNarsbWxleTgSdIEmrbcJPqCZFN1S00YqKGnVfNEk30PDg2on2/i3w4vslgkomS
YD4G4YidqevDfT5J67auFKFjsVW9IwWIdxo/C2R+kB2ajjKyRY/FUxuW1ZcsW8XAFRY3Z6/XPq9b
cr+FRTXwGC4fDm/30QOTOoQREa3aipeDPejhpbDH7rVOSyJR4oBCi9YpbyMIzvtYt+XlMqHfI/us
XNehWPYdAzhcnm/s67pXcPBTRyTvQFem4ui7sRuZ33POucycznQT53AlCp8285s/r/3F53NNi7my
wtG5lZyfR89avN99ZLoLP3NRBTU0yrfVCK1UAtKoIU0eChXBbJUz+ahDS+hBKKcPrwvdmwDFyTG1
Vf1SpugJe12dp9Ry7PlHgIVWbpKmx6LWImXcK4aHgbVzq8dFH7u6ml4bbKF7mUhzYUc6RtFcE0UR
pMWxVxS6mhqErSwzUqD5GHd17yyfpumz90Y1lVgRKIIEQZhQRiAP9HxNSZQgKxmF+aziJl32fMSQ
FNmBTQtarTmUntOd2mVyOXNLxI7a8KQ2erQooenMR9yGfclqP6K5QA5CQUtaktzGOisTCq8bVBqR
1RI1A/eLBb8LbLpEkCrS09FNj0UySFz9bvPFad1cM411nyixqzd4zf6ElBR2JKnH5Q3kh8EknSZr
WM9+Q6Zxmpkn6YcW/X1VgumnS5QLxwrQzV5a0nGc2T3VYMQU6E3TSWC4UkhKpSCZHVoDB6inVRZP
U8VDXUeY+9hwAUGhNFx7EPjgQL62SdOOx2WmokGiAt8lC9/kanTcYm11tiM3fuH3+rgoj4YaQSQC
hnhjDS/EiChugFIiO8E0iwHQ0aazL1Wipzf8LT46EtuTMNcln7pWMka1JfLhFnxJgk1woDwXaBwf
o5xElJ1T2z7zL57B1SDbEbwhm1r2U7CqvZRazwdrzkkYZ0ylQLojng9d+LCwsFZt3N33beIdVRVb
D7WdzgyEhCSedFa1H9IeFDnOYUXfco3OAfdi2H5HgzuARhnU/WtxBmegRkkIsTLHv3VTBaFKSSem
ZC5q0IdcjhiCJ1yJN13ee5flnPLTM3759sj0LYHc+FTX4SKi58brgYodAh4GGsQ5RfdYYnuCI0Kr
+nS7RjyzWvBVTl3KncoKTAZMn1Tc7FntUDKryzqx10HtLVQB161PrOEI0cDYGFoP8OG88zq0nE8z
u0QdOzlqxigkPQGDEYaobWab8M6vx/TId39eK2aypBeiIvYtrqtVM/lgxgu/+E9G9MmlCBg/aDXL
x8cmcuXMgkF9r3Aa71VZ1LH2eVw/m3aqdlGy4C+LFJgyEErQ7evW5M+RBMpIxr5/YWYQj7pu0mNf
D95p0kZsatV7D5bfcEHM9C0VbG57yfO/HjmLURmXtjo43ayPKmdjkgi/iLDPNfIMmajvClkYg5Ed
z/sIsTOIoGg25FGY9zQlQHCp5qMqvmfI1iaSzbHq6vHB7S33N9rqrFl1EQI0TRTTW7OEw21qu/W9
G7oJlL/K7ZXd2FyWLglygAXhTKCEJqaS3PyuAdFz0X08sFCCvTEV2q8hGpV93wTxcz9FGDn90n0u
vMB8F0El3Y1Xp5TALGgJbjtUIJ9g/SM/M0eXnD8BYRJjeoOIQG2WMJV7j5ikc3JGNe4KgW1nNc0B
we38/f2rqPGW2zzzk81UIEHnz47OcnCEvxNh3V/I0bZWRAJhap2mgfA33u5gu3RLeZfJyLv2sJZV
K3sRIUhuWbT4dot59EksGTlqs26MvgrZV1sMGTOERuzpq1i01XPbFOh/MeH12BmKrja7uNDU8KKH
ORcbwSpgrens+UezhRL7TdrGLmU0u4BewB+XdvY1plr7WRIpg4Ku1Q8wuO116CFT7DoR7+soitU6
k1yzwArTriHfEpGcqAG0uLzRx4zGX1asQ8jLBzJbnFOYoxI1gb8tq2E6ROQL7CZWv+1k45iY0kJ+
dZCE18NwdpDnfk/xzlAPeMXz5SVkxrhse1fX6wl0FkRLYxoGfY3EnawqJMOyGfsv8Era5FvHepUh
dpi6NkBSrjHjwXJlch3W57yiSQfXqtDNS90FeJRQDR/HSlvvflmUHzVul2KnM4PIQDpJ98WVOOF7
D40n7vshbcu1M8O2I5cjNIPO+RxU2nHn5QbshKYhYdXtSWh7+W69ZT5mXeM9ZRaYrVfMhADmaYCz
ZYzy9hy2Ez2USTA++uNCujtGBPzMqbP0m7ErUEJZBJQ4FK74NFxVtfnNHWv7eFEFCuDW7VNGGCtw
F9zimhvYSSSANtsFif18wQ7RlDK7EUWAWDOpav9YNEN7x+co7pzUcTDIFip4ij2BkrQvKpoQhjgf
kUj5nod4yOJqd7Uo76Kz5tSUtQ9YJazlpbdi2r3s3jXoXzNNortwZXFRjIxn6/9XFl/3v1l824/6
w/z+Oyf+T0PLvy++QfwLmx+oDsGfrJd/kN9/Lr7eLzZNgjIR8PmOg/Hxr8X3vBKj54O7wd3Ijeb9
++YrfrkYZM4iPaIRsV6Su/sv8OIeNPp/4sVdYrBpCYSdJLTY88978d/23hx2rlWLbzaTUDVE7gBw
tC7aFlWUbaXBWzCjP83cpj31pT1edkbUn6nrkvDv5dq5QzglGK7zNkFDxJyx4CvbjW6pH3O/yt+s
KAVDlIXnHYnJO/tRutbn0J/Fc+XMWMVwsk/vRYFH4jzzWdmOzIryzfLa5eiauGNZysw3ugI09IRW
CKQvgQ6RzwEUEbpW9+yjadEl68YZGCYhuYa3mCC6izSTPuZLkyPX5/Sgs6LmcrjQOmB8SDwXfR0G
TCo0q0yGW7tJ/XFrcX7siLHoMP/jNyF2yr+1VeaHK6voXKz4Q7HcVN4UORfnpf0y7nR5hdCPrq8Z
k3EOfn3MEzmTuRFY47nED/RybQtj3djDZPa+MoZzEtVzcTGTOpptAer74q2rwwp9mmqSeD0DT8AM
BbCbSOaDnRP08s0iIPJdeOXw7uQGa4h2BmvaWBmaw02I9s89snXPhJIVyrmR8Et4PdysefIXwwXm
VH5fb7WY8teBmK7mEoOb97sbcQcELEqPo4npUzKsiHqFhMK9tH2dclFJ4/ofiS6yez6O/mYeY6Xt
ul6+yinojnUaOYfCJeNxleYZVXxeMyefcS9sXDpZd2pUHu9EPDqPwaLglmXWU6Mmk+oqK6Sz5WFy
b50J1XnTNeGlqUDkIaXcdZoEJaGPwIHHovJHiD/Xf1Bl2N1VdQ7FY4R+8DK7/hQiYANu6apWWVF+
TdjHbuu29e5Tu5h2ziTri3MiDLWF4J26rv2TjXgPc7/sL0JdpM+E1tEh02devBkSn4ff4KLfLkui
TyEswXHChn7Gr2t9GfWkviru+rXI3Q6RtvIPxkXk0TVdfOOHafyQC7vdSimBHpFLBkeGPwBPchyo
5o4z9WXXGa1Fcpy+25IeGALxk729kOzS2VV776RiPrWlGg7uSCnVWYq6xz3WtateC0XEosje0jxS
9tYf6dgusPpfB+48MEN0uvjIPGfcT1lmHT3Hye8XZ0ZUYCLGjwanRZxlQYD7dtGroISOdoc0ujD1
1NOIE8lwNeTefMXA7+3FPOvdPBSaPLkZ0rwNKhrR07DCvOZWOzZk58klGGiDDNdDZVFFe1h379bk
0XRAti7xNE2x/7sCIb6qw0Fs5ehTNGVHrJjcPidTBNMlCsVhDUpsT+R6sDkyosx7ECYitAT5tVaC
CAO9DjWXbRmibh3jXREog2ChKPdNroMLZJXM/81UHWMur/d6BlJIhsTGr9S793UR4GeJdKb8PZo7
mxQ0yLrbrsisCwdsG1a+59jaNm09lVubSJ9sO8ZC/2CFJtRSZ0HW7/tKNvhVVSDu0pHBncN6/Mh5
gSifRAqdbRrfn58xP830YJzjdjpS0NmlSNzbEG4h77wpt28Qw4qr4R9hPWH/2/gE+ITnKB/eXv70
PRLeuE7DU1ojhEBYQngIi3tymcT5zMM2y2UXdliDVOa2v4fFlcSy+HFESKRdTqv2HC2UhsIAh8Uu
2Us1xXEEQlV3ae8193DIKb9XK8NvJ5BmrZRvX/BQNbdjz/muGlQZa8u3GuQVf8QdNTz8RDlMFkWI
eRmdWGnGbUM4DTDRbItD9kd00vBHipJd5o8EcLhnz4ntZNsJWaS/Uq5M/W3T9APn8zmaSVZt9Tqe
45oIhjNmbVQCARUaks425hzuxMJAzJNzTnwKAVX0Xsa4SdyKhrG5nwqWxnM8VDnaSYS1xuUDwtyb
l7EzEk+HarJ9+0e41GCs9lSfE6c6V7L3ep1We4s7A7ty7WbnPaCOSBqN/Wei7XSyn1P2bL5yONs1
C+ZkVl7QUtumLMX6Wcx+6p5fPhOinpItQpimHus3X/T4H7EMcxh3rgdTUPgwKarEdmWmy46rfhvM
gXPTBM3vMahTMg6D4aohNhSrfgSohWZVAQPlGAsbq92T5+ef4oGI1UJTBszgxkD6f/8Ehr0W2d9/
I0nsvz7+Pn399TN/sg7oC0VIMqVz1hiiNPyb5SJElMhIds5ywEJB4MRfw5f3y8NpCesQxsgFUTX+
xTrYv2I/8iEimJNoADi3Rvwrw5cI/mc7scetFJxNHEgSIcf+4/CVycZDdOC0G+jS4TXXnBBsRNXR
d8x8b7sqv3W1V6NjEPWTjizxHsI9bBwfz1NTZSQ1dr1/wrNbb7DJU2ilJj/d8JnND2FB9P7VzG4o
r8sXw76Kl64n9ygVyzoNWP6bMwyA9YJi2WyoL80ZJJBmFo8sDf0Lpxu9EHFYPGmNVNxVBXFJjiDB
qT3jDhZazkfJ4rcBKfNeGSbyzYitE4TP68dHJxIj4edCepfcIM5bPYmmXpHDPa9GPNz7sekCHB5Y
+jmzOFyJaA3vwIQm2p6dBamQS0bTZ5gM/d2kUo7cZQFhRgXl0Y6JdpiuNQeP6Ird19tFASEu8OxD
xsxKWKLcMaXSLaUUrKxvxROV2zXsMCnMxXtheXOzbl2E9RQqDjEVjNxaWPhG/qea6eZamMH9bdWN
/cAA7l4lUeTsyJHrribfsm9L3xq/xKyjNxJ0s1NnJjq2qP0A62vzZUpXyEhiFBlqytdeF8Feh2RB
3es4Sj8H/CHhATeNfWsnNUd9kQfRax02f0T+YNBe8w0DcqWtQ4dS39R6xx1OR/HQDwHtZKSV9+uU
PLGWml6LwVq5C5FtOQwMGFLc2JuQALpXYFD7OWhE9t1xiRyS2O+h6ivOXnZs+vKMnr9GIqrqvRlN
RelkWnmHIojx6Rb23B5dD+3L2hnxX65sUmbv5jZpuiOIf3Izs9haq7H2J65PTQrC09QynOCmqPw3
YCfnFqZFvtmjYx3iuljeYPnjR3yxFpKP3j6NMk8vJML3PfFz6g7ztL+N5966qqNm4tuMENVODCuJ
HbsPyL5JzQrt+crl00LZuwIhRhJY3qXd1ID/pPcFajVNnv+tiFCquXKc5X7M1QBev8jpojIOqoEE
MaLeCmFDrxQgc2PktrcVIQSXc1Pmey2y5qTS/BVwEz1YLVCx1lG77STt4JkyAV/rWF71LqsNmrly
XxJXtOPip+2aJ2a7AP+hXoyKS6/qSFl3G8A4V1mvET9anGkIU+t+S4InS0cK4DNHFLHhHuCLhL1b
ITMeL9IW2YEbGXzkoi/W3oxLSLh2vi/m6SkMIRdZExhRWxUAEugf7JBmi+y53II4cvl0XXhLwFTx
gUUHLzN4/tZpmeA83H9bXlEiaztBi6Cj+kumKnliMh12QvbOUaXAk2wr0bR3YL8PdS2zh6isgidj
LK5FWJuF4EW3DR4dnEFnMJLY81bS2IlbmeG6VXNxTpQhug0FpQ9JyANTWmuMBu77nLpBBThaupcp
jM2JTELnJSBI5SvJfXvjkJ9DmXMngy/fdputEvygTiv/NXdIV6mpHFtPcQ4/l1TzLum7dEd4oT6C
4TTruZz6VbQQ9jRWJmPyGax9oqWVr6bBtreRw5ctPb5ONafLHermbJ2rBSh+xioWg4TPIRKgItwL
v5gfSPXzr7xEtdcufoYtSVHxDyUL0ykgievZiXkFx34RzOWmO1SC1SpsQxgMEku2ctHTCURrbqlW
1/A68HH+piHWyj92wra//cLJ3Z1b1s737IdEwMX28E7kWcaW4yZXYUUa38rQMLPtgIqOrrbQMQkD
fEv1Ka2DPrQDtYTCWYf/xt6ZJOmNrFd2K2WaIw2tAxjU5O/76NsJjMGIgKPv4QD2pJGW8DZWB8xM
JcknsSw1fKZZWpLBvwkA7v7de88VGqJGrgF9W+pBRaVjHJKY0FV07hQ2crew9H2u+d5lDJNqUymP
HmQQiadulOVKaa591RtJuDTFiF/Fls6LasHolWYNcxCd3aa1V8MVn4U4ZFJlc6BJoowTgVEJa9vg
FMOIkbX8NUMboLy1aATXVpsa3D9W9V7rmKEgCTiUpBckcRatPVFgaWudeRpCB8eNLd32meWwetHB
/hC06pLQY/Pnau5BG0nlLwjCU9de42t9FzAH90actbvRN+/TXsffh7GrSTVtXTKG2IOcpBmbCBWG
qFIku7CpSnhDOSXd+B/veql0nvHtGG0n0CN4Q1R861vjgJqS1tNVx3xzz+iTsxr4vOIogbkeqXHw
0zWzTJa7WpInNNzeQDyKp6dWFLhmIDc2s6SVJbu+MamSLsd+5+DHeRjS2sMLlvPLgJv/XknCV5pK
Uf8B+T0allTA+HCDlZxjN/Yks8e4ykdvbzQ5TB1oGXyC2qXNQ5PapaWT59Lno5WslJF2977R57tS
enQNi0Lq5ipvhCyRrvN0RYYxezJCv3w2mpKmGVk7h1yn8VPFtrobWK+pmS5ZMRYRLgz0YjsDj1Nb
YJ21uOO3Cwdo2wWWxfPFn+znqdVGtEJnujGQIakosCUiPmqAvox619u4fWHdaj0CORIcTwkJ/emq
zGSsgQjRpxsdGxyMR4FC2hoafPGwqeOt0MwQ3BCLzZc6TIo3C0TcW5NY2L2gsp6hFoHocauB42eB
Ba0JEvlA7YjO9ieowhUBee54jgHl0cakVyNGt/JFTX6/pRAmwxZFmo06X3NiLMGTRruvMKFdD1Zd
gdAohk3S9+pmmLiLszjIOXFH02OHPXzjMKO/+vvb7n/NcPTvY855KvkLX5Asvv7jP77fnv/1U3/u
z8VvbKV/NwS5bPX/HIy6v1Gyaduuh144b815nT8cQd5vwqVTzIf4BvDBwbXzn5tzyEHcmsY8GQX3
Rd7nb9WlufpMdPuBuu3qM+yNgReeSQxIPxHfHD8tMIWXJBlsK6fRVqXVc8nKyHUV685+Mmd9tkPp
pP+Lp+lIK8maqWB+14F9vcGpHe/gQIoTzoDqtrQdHK5al5cs2oWfvgIbKc6lqbxlloziLSomLVoJ
VRRPDlbUM+80fMZ2AFsjCMVtVlXdaz3GM1/Iqpd6gbCxVH7lp8txnNzXyfSGLz21NJdkwIDkVkzU
XJGDLNe7Qdy0humuZIUleFEXtBJbaFSYPGIUp0yQC0HlKeWZ0KqC/zaWEBLwuBjvgnd98UKcUwsn
K9uvTatxJJ7KXNN4C3X6xunAeWZYKL+ydGYNHIe2eUZEgavVu8leppOE0ZXLodynAwFfDJDxe56g
m9BX23ZfnczxP9qO8OKicYuGRONgw1wx6caKYh5X2pilG5ss9lUdBaI9KeW6Ej/v/PzT4yY/SUtl
d4I40VVlW85lKMryytX6YK23rbpVDE/lmXY1RO8MzO6XohP+lbIYY9tYZq55lDn3jq0sqB+WH++K
UXNm4K9l3riJra9HQ89O0zSHqfWEEGzktJexRDSKmWgyoEqyz64M+l1QKgy3ZEL0cNtg39navsyB
D4143zVCnlssRxhvzanb4mWq917e9lthefWaDpV+Y/ZOsw3GllYJtIAJz5YqH12vIL1CtNO75DzP
7ybC5+FST40Mea5n7BYSflmFUyV7VGkX0a2yokOt9PgT8HJ7ioWbrn00xY+Up/0bz0MM5sR/7rSQ
rfpiNCv/NWjScDtw9Z9szg6bhj6RQxJW9Z0jZxOl3oCY0eL6Piv9flXbMsKKBS0cBbTZplNrroTJ
38NEo/FKOMYw5YbRnmN4upk6cvlLpy6sT83xirdimJxTJmy0bmYj1UVTrvegpiK6l1lY7ekQovbC
85xTOs+pGIU3B5xezodvh/U6Ik52nTFdW3F8Yl82ptN9p3J2U3kbvoA2zs86fRurAHEUKRy6AVvW
Rm4jLXB3dl5UV7HSJrmkIcPH6pyobYej+c1mn8Y0LXfUtRE0zUeBT//GIs3A2DHINmbGTD+gcmUT
+WP23DqirzEGZGBCfObLqZ9WVNQSMloOVQW8GV3v3GXddF3WZHAsT7O2FboJOiPGo5gr1XhoKzWM
Cwlj7Asop/CqCRtvD3g4ANUNv9FJu2iNXZZzzKBbxtde9d4jRJww2AbRpJ3KLLbWGkJ8Qmqgy/aD
Td6pCooQEgoRg7WyqWYBxo0xWp/qG0Fgi3iO2dirKhPdTeYSh7Fw5256jwTEZtA4ga37sGu41UgI
BE+1NBK1C+NIXjTsVvASpJ8O7E3Tgtoj5cDRNfTmbcLh9VIjJF93bUxcYrLqFLgNDpVLyibi2knJ
7HNiN8v3yDfo1UorDuIcCf14Vca44LkwYt5LDyHahP4kQw3xJ/WurApb4tJviujk27Q7J8TV01VE
mQRnLNN/zfNJbvK8zR88oaszhsmE02NbtyTwh9LbRGPhH1HdjdcuioLzaJqYyoKJM+yKXFV8Q4eF
cdYKUJdjmVEQNDJpI0QRXmIkiSWdRMlXMO7ENNNgfEa5cjDiGQ48t2BCebJyFxtLPd3axThR0N01
K9mAz13YgdfdaREnKR0fDJe5Xn9F/coxVFSljfce3YGTiz68YE4Od1XrtUd/GoyXurbrLw0Nte+S
9YHTeBbs4axjP3ZDSsm5nTak77uzpypIBIMGZhGv/Kfmuc3tJGMa56M4l6fCD6NiQdQ9vhsT4mVU
DpQctD136TupdeWHItrEua7eu5zBz4qoQfg0CW+6KRq/4zJoR+xwPvjssIal7DtWf6izut+PCIY0
fXDzJ6KsHtsWimjnNe3G0s3DMFY2O6zIe8gCvd45NjWinc1DIXJKKBX+U2ikwP6Blp58J3Fe9bnP
xcESt0FIcD6KKspPntUZ0HRUtU/xbt+RAYgwKEz9wYHBtjQ9NVyBDEkdMla2+cGtRvU4mcSrUCsc
js1w5mlHq/z8ELDtvOsrM7wYnVYc4REQEml0kzUVXHv6weGQ/aDSAv3Nr7GX4V4z1syLIH+llboW
qXQwznTm2iLV9Bgi2Z9ajtF7Y8JetRPZwIaalI+4OGnAIMQtbEIvwl55heGw3y0M6tobRdMM13SL
5Jfz9kxozoyEUPlSTtbr1PSIKBZM7G7MoRsMJiaMhKFUWW65yAeG3ItUHw148JA+q8rDoj/48Wft
RxxREewgcjX5LUOb/GT1hXtAbTN3kBOyT1NZ4bE3xgpRwIcIIKOEPFJq5HZ5HntiYCQMvPvEC4d9
MuXVHnCQOjBCcKgV9fUHjWqHdmUDXnm2gJ0sUwYeW7fp8ktrkuoPSAzvAqtotgz/MK9yE28BzDGK
GP2MZ25Zig1GHXJUYxkBCHNas10SwBKiSB/ASFhE9HFZNl7Jd9pb3VbmE+H8TnOiS69Ke2+17Bdi
H0AalVz6RhmVC2PO6suNN3nGQ8IytHeUwbxQVma8glrAIh0BbVqKMkj3AWUWS830AGbruGmO1Sit
z8wJC5PpUGtlSxvQy5pIlBKryUn94tYgT4dQ47KXqaZcLdzRezCMxPRgVKno1eh1qM+wCCGiC8KY
NgPZhZuo6R12tCDxYDmvlkYwmGoamOKcfZ7itCq45GP9HGdDsybB4q3iwnauzNhV1zXBHxiIZRFD
YAMZu0HWCNdJw3w15Jq5ZZg2bqKUiizNY6wJMxxZZ+sCF7umegEQqo//UkuAv5tQUnfG0O7yICXF
xI0cnFwUvQNPcOy8LQsxK5tc+dLVF2WesSQ3zPk++mZInRU7RUmPGpgXG9/xJxK2u5uMoMelI9Lu
jYhIQBUPGn3K/11NOdOBLguSvY+9Dd6fFAs11v4qFOT9KlIgK9Kz5MXTNC1XepCa9jJB8iDOliGD
tsM+q8ZsFzJ9hqwXl3CRdbmBBOu9y3Go1nXlDasoC6zbso7bPdkf70w2gJAZ4s3GwJ6JO9Ku6PCz
2ndIP9i+8xRbezdq3QGeOdOQUBfNoxUDR7HEhKkOjX7aFm3cbgPagrkDFFQIZoMLJ1V1tBF4W/JD
nuvGsUb1vAEN9zYUfHG9kRdnmcXNFpUGmMZMZjR8MzrWvRutRpj5RzzlzZENtLV2G6V/4WFuviTM
uK8tVto1VXvD+1jyXF26TW2dJHnaAwif8ZIlGgsaqf8v0rEwoWZlE2fHtJx02lQygD0FrRWLoksw
/AorvdGJYxN1mZyF280x6brZxYZmMa9O+UJgJVAVgZeDYqwBwnxf5QeEMhJXNRZ3BmcY2Yo9dOng
sZwKHismd/XCIxF3IWNRPM5btQVdFbDetWoZGeIpL7wOJH1oM6PIYzzIk3NOqErAu2deIrY0L46R
XShF6xciC9JlCOMfAcvC2Mpwe2kXiI5BKp5FGl7LJiaDT2JYJcOV7g8BAXxFStPN3JPTjTWRZqNh
GACHhRKYrttpWc7VbnPdaVgI3HS2LmTeMgxbA98TZZWYar28PjoQghhVhDQLpiW1bRS0ROlH3EPL
YvYASs0bZLybmiA9t1pjPNUVzQ0dO6ql1FyEyUwPr+NRoM7qhdfcsCYBieE3TRKLTYp6wFbALL1F
Qrpi8ZtOLj0h+oLmxOwwEei/RnghVqAYZ7gccUzn1enH6NB0ynrJHTd6j9hiUDxoNuWJ/bt7Acnp
HGQ3Kliuk7vCs5b3nBkK5/G78/T172fR75FdszXnxxOqaZj4QRzfpmBIOD+pRygPk1npJCQYtyyG
6EVWtHVwo/z6VWaw7i9f5qdkDE7btOG4na2fh01wsHbaemEvcOke6m28/fVr/RdVW9SkIonxubw5
ifPTR6LAxmkGRJn1eAgJvy0wV5ecYRfuNl8nV87KO6/S3bjjyrtZFW+/fvH5c/zwdXpYrhyMWNDi
dYExiz//zgmFhTzmDq+SdbwfTs3W2yd7+hb+/Ix/Kwf2rzkVQn6l/oPL5xdDoX/8R/1evP2s2v7+
Y39OhWyoMI4BtB/yHUEsi4vgz8mQ+A3hldeZR0kA876zzPm/MTBibMh0yAPOjOXuPydD7m+WAzyP
1UPoNswFfupvWObmS/CvywTojWtaXKIkasmLUT/9E0hGuUOdVRl+Dw865j7aRYcJju1np/0u2v8A
6Pv+7v72Yf75lZhjUYsAvJqi4h8vSBjZJm7pMljRNNTe4ktnfhqEPSApt56G+zwXxU73y2IDZCAF
jSfbM020HqdfBmR7WH/Tg96W6p5CxO5sBznQSNLyd8zKUUB75et3bSw0NoUBug3nr+xWy31tVTmg
+pNAdiaBHRFTFVOJXcxGZ2lrbX+WRu1+hTugPVu5jL52DVmboGNOi6qspbAdKNELeXxn4TbRE/PN
iguc2OEYjvx8aT+NUVh96JMLV0GOVgWC1aA+dxiahl6tCsGCzFS9SZ3a+gAe0Y3QH/AxL6w0YB5d
1DrSWVSbRbRvxolZgSCJMS5g7SAmEvzXYEfMtYu9TgMjhydOxcplEbUD+UCXgfXqS388JUFvImIY
IUhbvw3jDS2MhI37XKd33rK2Jg/vd4Bm8DXComFZxG7XKA2scek31xostXJRjJhYljY7mn4tXfSE
nQ7uF3+LSOhw6CvmfU1GWoVRgPKY1oGnqRZQhefoFm5eWIS9c8OAERxIoolrjQKE66kpk5eYU8dB
D0WwGUgh3Eehh3Su6z45c2GEYYDLsckYrpAWOOqYkm7K0Kl78HTQPSEIJQcsTz5zRWJbI6n1PsMh
rbpXtvTDLVqD7BZo+3CKHaFg33ckkTD8QxHI63a4uFrl3ncoqvehVXPo0QQl7rXmlmfRRUBmY9fP
7qap9I8lvIFrTankSpK9YaaPpR0kbtJPu15V1cnSqZsC9NLEV13XGvdG6lZ7yj8cxlhwFPa5oj1m
5QwJ4yiuaesYNFGBbE1PVpey549oDDg1oc11EgVBuNH571Xs9Sy1MU16EGUTKmH1qFcXqLJ7LQ7M
I/gHY0Mqe7wZBs98DQL43ILeG3PDkbg/JoFrvcIKTzcY+PxvwRrmA5Gf3EFjRzQk4ky+GPJNo21H
BtCM1lI/PiMjxLuSuiA8dK0FH6XwG35F7Fjiiu5dDJ3LeUhjbiavRI7mIVVGe7ZMhndgBDt35JJq
pMSJcqlpU9Gw9ARbGrxhQfAGzKJGBDkD2v0k7dg8adj0vlbSCPWlRcQP991AvTxmjSJlCOL7Lfw/
2qI2UJizS1CK6H7A6W1uDKSdaw7lzSNgSkrjrBrletmUGlu+ElLbE+co0v3N3GjH9a3Vj+Y4FMzg
6v6tYaj+RfMItHVDhe0MlcqUqyo1zZOLMQJWd5QXTBNaveOsTTy2obuLajkr0kUi/gc56X/N9fF3
/WNOHv9igezy9yj/kn2pf7Q2/fWzf66SuMcd3SMWbQpLuMb3iWoKEfzZ9MT/ZE38Xj9xqEoQXIDY
mgT+cvFd76RFAY/v4HkyyYW5rLv231kl7Rln+8Pq5f1ZlWDP/nbhzd6n77ZTg60MK2pTGlO7lrnj
WE1X05D3960cqn2Hj++xbys8HGnGhbrACqYg0eQYGpbExaOnrjGsfRg63ZdpCNRX/OvNTjD+jTlr
MtHHXwHqWdrstEE+huewN9pq01ejty30HnpZUmTnkOv8NpbhgIpSUHUgBRZWhml3Mpjk2TCtEedV
aXtIzVlEhTozWrthpuvEe5px2OIWxA4hvIZn7Ldwqp0Z7+3S61A6sXiN0m7gyApkDPGKaXOpDZex
M/xlJIJPliYs653dy32F73SP5TNCyAehLYugWUrTJqsqXW/VDKXFt+PqF62yxTb0pXlHxyslLNAt
vvS11FiljWFPrGtcDzFCzhSM47Yk0MLAG4q9EaS0JHrmuJ4sjtSTkpi9AwoBiBxmBzVUlMaJmv1B
W4I7KxNnEapYrsxck1+jCSJKWXI+ilz0XZhunfOMO7fD8o6L5QaUk72mWrM6V4RRvkwTgw1AnJRM
qkp7xLSWngyNefRSq1S9AdIo76HGtsuMVMCTAU4cB2ugP+YaUhYDYOC4vEp1jnzS71Vs99kJ5Ip3
hc5VMLmegID1vhmfTI7OK1LAESBcIleZhDThNFZ58Oa6BvJY1YV+uXYZxz1o2IopdjG08spph+C2
0tzAXHlOFZxCs03XIMmHa7YHFaP1CHuWG3TatiU4vk1iysuKbwbRKIZ6QR51pCStDh+YHuZyM0qN
JpocO9CIBVqnwL5t2vEagO5FBCjyAxQZKB4D8KKuceUG5399X4V6fU0xH/55w+A9rkD7IFPbQ2d8
lJNZXI9pAOoq7KOSKucgSs48ruu1F0NPm7sX5ENt5B0R+ZHN9iLL5wIOCjn9B1EQVVjE5DOuA31o
buGrsOVMdKZnCzKmJea4Xh8+sskJZ+gV4QwCAvB9sB0Nlg/5bkK+YGsX8e5JJg4II3LHrC1duhLX
S2HO2wsGee6VLm2zfNEyva2eSqk7B32orGtp4KNYE3XOruAW9M9pazjGSiIvbllTrEumMVOAHVX5
JgX3rvhaWx0g+VgrmZJXVrWI8VO7yyF0xbUnHQPgXjRqr23VRqT7IgzElerVsYiRhhjqUt1GujDb
taYbMaUI6rs6zlFUuwBbTD5R4t4xUcMBFhG/IcI4t8KRLwQU0ncCKksJH0+NHaOOKUqo+XCDqz4P
pl3mUTjbzm1zjRAtSkQ/GM/B3EaXaG204banoS40na2TCZLmOJY6+hD1fKWog+U9GlHxJZgb7lRl
UKc+t97VavA3ydyER6Yrv0/ndrw40EcaCer61ZSx1QB7o0cPZUfbTrJpX238l6/SQ7BaMc8Sl5H+
A67muZAvNYjD93NLX2QF+ms8tfVFRKM4m5mevxoMDN+UN6jjEPTavRKCKPu38r/+WxFgOCb2ttdE
py+6uSlQGmRItG/1gXmUODs3S8J75UnaBTtMh2WudNyLc/vgxN8v+c35yZuivOI5D0R5L0KPTo8p
yY1r+a3I0K4VpYbe7wWHDLcukw1YoP1WgNgPZkNIdWj6m8QKs3GVz22Jg8EYxQ3QBJrRqK7GBKJW
bdNB27Gx3SFHKQQxOF+m1QLMdqM4OTqwaTdlX9D16eThK0+HDvOb5azJ+zNDrzD0X4jpZY+KyTWp
EC86BE3WPCVdDeZfM5TxMoYNtAWa3F7nUC0Omc7tuKFT94WsaYhf04cyV2On3PQa5x4vNbiiYuVK
0olj/DAC0lhDe+hOlgFxDGuKdBai6rp3dDYbx0siumwx+LYHvCzUr8LeBOLXMAA/zkG/pzlFbO0s
u2xW8RCLatE5HuMwMibbqTDd1ySNsUEBMEBLylLaz0aydxkAgDPm2OhIDUr+UVZk8cm42FszAcPG
7Jm7Q2TTR6dUfh+O/njOUj95pdu9W0dACC62tNKvgaUAEJe2zOdSFusKSzDBbFn5/HAZX4qSg1vJ
ka7CTWnkG9HqIECq0uyfAzWmmP18rzi5pe5d2XwnDzGHv4lxPJcvL9m8Zo1ijqj3iD9odQWRgxJg
F6VlwaOnBfKgvAC0ONUua6ur1JH1JT+Sb+22I4eSamnE5XXHI+o9LVL1VuepsZuodQ8hLzynflid
JlBDZz0EIc3qRrQWcqbmboTT+ddFbAR7WIvIXo7XR8DvjKGn+iM1PwajlhS1uFO2Ske26k2zyyzF
hiMyjzlNIQt69pJzpDR1lw4uysGAcXHhYXAYUIU4ePVwSNbuAHITW0UstlT6cXexIpzpvgHyJ9xi
uMuGIflfi1DUjvv3//tvf2xY2RX+95vdbfclyv/x7z9Mg/76uT82uoKeA4Y2bHaZzOHKt9lI/jkO
wpBvGyYDIevnja49746Z9+iUQ1q2Zc4eoj/YQXRGCle32ATr4IjZ6P6tcZD4ySgEf8izIRVjRfIs
nhuO+9OYpm/n8awOC4BmQeRvDCSggVb402mvQde/DtO2+cz01L0iSDM726Z8uEJ1xUjiO60LW2Y0
3WExsDz1SwxC7aM0E2slk4jMb5lloPs9FIpi4XW40jdkTOt9M7jiBY1ednu/UVjtJWgFkrwcdi81
Ual0JerOmZbJGOmf6PykjHW/L1qIcKXa+0T+/FUCjuWZymn7WuTCRc9K4cQyiGmhSxDmJuwXxBN+
BSHN2fWv6+oprb91m4ST8UnCnO6+cug0Dvkabpm2g2mxzAOvXQfsJu/Aj9DHmAcWba8lgTQ4QwMb
ptau7QeRImfgZCdxiPslXHlVxZ+TEtoEcexvq6KJLf44jg+qT8oNvYg0yIYRXDfCe9PnQBvXV3yd
YgvKIrgjbKa0xQjI0VmJPo3bZofr22HnLU0aFOIxij+Tee67Njqjek9cT555M/GtlSsasSPTHds1
B3XXmv0cPVihRLLKAYYN32zoTheB1flgJYa6aWTP18yOE7fpUPnJbeg6JfutqPayJa0a3sazY4oR
HKR95PHI7dyjRV1YML8LdWraYfpIC4v0/RCVyVYPKLyHddMVTM9UQKYfqwBcGkhywOZynmfs+Iz0
NvGn7lVPS4sueEBBcdO1+5AetVMLb5SqzgEClDADXSIlzdKTBniBBnf5PoxduyMv767xusCCJmDx
kEW1OEZ+665xxShUJWmJLyHRtysS//FRM3JaTfk26NCkowMh3Y6ZEizACtVPA6W6KzhZ3efYxDUF
YkqmT2zk9GPFpjQhyxYF2Es0scEkBhPBYF+2VbhK9nSbJB9AGmB+8oXf9aHsV3il0p5pUODddKaT
wKTsvO0UFMOLtK35Vxro09rCt74ZCZq2C4e0J/MQSAeU53BNxpObXAfMEy92NWovOXA59LG2616b
SbO3EXcu4OzO+ST9N22kqpmHeX12b7MBLfDDFy12r9Guj6rvZj9K1OSfZtqQpmtYgoDkNkQk6hZL
FjRgEhElHx4PHxNWm03FBiJVsHUmACsL/PXVCQ7YsEbDTo50UIKyhSOlb/WclpKdawXzDwXaQxXV
0RtXAK0eMcm7WUz3xLHP2vTR6we5HZrJfEqtLL3txZBuXJ1mWYCaerns0IDRrWIvXIHqi+4BF6YE
QYpQ0A+bpcYeWEI5ZzM08ZiUlQp2/piDrMX1tvcDWuOEdMxXcv/pJp5yauZGWw9OPhJYt8D3bzww
3g0gF5eUouqhs6fVgGeT6WlPhGrQ/nwPjIPTZtkNkKz+lUqy8Qk2tX8ifsu+q2x7SMu9S+y6U618
lS2WRjzcRb/CbKe3q5hI5yennZwzfz2QwVRxTdqVbaydCB+0ldGc0rGObgjTCIqMEpXBs6W49S2j
r2rbUcvwZpiVvp5sp9y67LnOboxPbj3fiMs2btTLgLBkruLKNg6lR/tWCvOCQxKS6S2kT/dclBL0
uKSR5jmY0+1s4erhIj2pvXPfhOuRN4EZPIAXhYYnDz25l91kG92zKMlhu/1oU5FtM5UzR7qnpA//
nFNH/G4PSagRcTa6B7uDwLAOW2c6uLqCdBi1wxcwGOLcBmK6GeIUeHiALn1xWn/YWalmn5SrOy+j
n+dsmHrzyZuYOmJRMj5ayrLIlHvJqYEhvSf5Kbfk8DHHe50wVoSYgnPgMrTPrMBdekbZP5Z9CqGx
Kor4yuuiaVuGOswUUtWHYhCQyuzKuW/GHlp8UQ4CMldrfgYaBfaxEU/GuuchTbdO3OBAqcBPVQtf
063rzI5be6WkbpH7GYLHQBjnqrLoi6UCM9FMtU2T2DOrHf1GrIE9ufZTriCRCE+5E+CdLr8GEGrf
FoXv38uaskhb76wVFjayS2Zs1lua2Icn34LSHVhtdgsAJfjK4yWgz1avnw1LtEdY8dYjB5GiWkuB
gdQyHMz5bpq2Wyto5HMZRxD2JmYhiSuhU7YUMXZdyMykNIpXR0XGgk4nda3x61sxzFEXmD/iyYI8
s+XBGmAB7dx1kwKPJ18A154/5frilL2cEQqHLrTT+zQbxvuJ2PPrxL+1HkZM8ajTHoCCuv/wEIe+
GGr0WY3TGApOP2bOxhtqRsK2N8LzENnWN3PgyV3gnvIuiba6r+gHJo1OhXOh9jBHx/s4Bng7VVrI
6jwWV1NoAMRpvHhjtlbCUNv313mbyc80F/WWDAJpjKkwtraAJbYw4bPsqZYxDx5J8GvWtn5Dp2S+
C4cAErUMp6PGiOTNKMx4z2fKVhP5N/pJhmbnooOD70z0G5LS6SaK3OBAxZJ1ajg7b2NQCeMir4QO
nC3gkCR1d9OPcX8gOtfdRiyoG4dq4jUHGRL1bTGvl4UXaxzMSgeauV9Y4kASrwbZEGrGsvK1dGuQ
abhg8BceFB0q4gyPyciiLuvsJW5j87V0LXhItjmG25oQCv8iBoJh2WEdICXMl4HuHYlNaeXOQuug
49VhJ5aTr2hXxoG+ylXvYjdI8XVYMtymI+MGOTX+YxMXwTLs6ZGSJQQVrezdU12Z0waaOI3Duhnv
3InPvPDBOpztphFr2Yw1Q7zJ3wb9lB2Goap2Btlm3DFq2NPFYG7dbiZCahQ3L0pGOKg+cJALlfnr
TBPuNc+0+CYIXbWqGBLu8W1Uc4O9sZxY4RknEOymA9e88WjTWnKeLo+iNYpjK6DWWnmir7BSqi2m
024D45T1mMPUxkxSNCW6Zbb4uvla64Y6FzeMybFNltWq4hgnmENKPvU5a4pmY2lZdARoaO9F7wcX
+jvytV4l4tJrgHwbSGO7MJmsnTG1tNKBueCxbUi5tbpJ/zACv4CcjoGlN/DTDYR5McMTRhdBRuMi
tgs0ODvgN7AKfQfeM2FGumPhNvTYNxh0vpN1bh/pscBRNRWTR4o1BuLrlMWQrMNpmCe8liZeGmyl
T0NihOkqtfMQbWJ2EtvgDR9SIbT3HoGDrSJ6CgjEkDjQqJXJjeoYOOyQpQJvnaZj/tGNHWH+MgsU
iDa/LB/CySWaNEhR3+adrV0HvcvFCcWg/sSP6u0noAe3TRX0bwoRE8EmaLY99vYN+8sAU6+X9hv4
3VZEHNbKH7jIzAeXUrOdsiLjDtbK5OxqQREwcUCPaX8Cf2XRV3p/01AUhd+FktJPNsFVBv6pr25z
e4i/FLK0OhDYDGQWba/jDIrE5BtsyRTYSzcO6MzVm+l2GM25lY1A+2sOeeuB2Fc8EsP3rCNzdJpu
O8Y6L99OZv9rW/jjpOr88qR6+vJ/OKzGUf1fnFXnn/xTlOFsydiT4IjrmL6J4+Cvsyodf8RJOC26
xJwBAnGM/SPUYphUW3NDo31yXkXnRyH686yq/4aXAUeKjdnB8oRr/h1R5kfDENYFYbqwdPlnbLp4
fOOnSEuY05ylgjFcF/UtTD+K2+XaaYL/j3HB+LFIkE9moEYLZsxzfJ6X/OlAnLp6mE4+L6Og0BkK
h1hBSLtSyzhkyj/Xz4YkOXv/Qs/st4v0v/VM/Fjy88+v/JPmhBF6Khh5huvB4Ky1Mo2F4HDZLH79
Kj86QP75Veav+Ttla3afkHHkVXhgLcYVEdOVv9I2v36RH39X84tgWCHtjVjH1AMzzI8vAiMI4ubg
w3dbuw4g66Zey49fvwSSH//IX16W+UUwlxPA8ri0TCaf859/90kSz/FGLM3BCvu/u9VdOP591SlK
CGtmrkPS9Lfs5gy28V1Xc8RnYP1qEio5Jpk9I4UbBA4dksV9rdXp1ciF9//IO7Mkx7Fry44Iabi4
aH9JsCed3nc/MI9wD/R9jxnVOGpita5LKWXq1ZMsP+vVjyxlYeEeJEHg3H32XvtMMNz4hUbK5ACy
/qIRfsf8BjN2v1jgVe2RRxS8+ja82vZMbMbGPXdxbC1/q2qkyQkm8rkPDLCvcZwj/yG7vxWNdNYN
e/lLm2gUrfcMSKzpIxMRNUjFlWhWt6tdO70tjNDadYZLoZnsVZ11gweAzVgYzd8l42ydpq482iOo
vH2AT+Z9zA0jPOcWSYdwH8xjU/8yBb2UG12k02StBQZ0d9VZrVhzKJu2ABUDfU2kMt5Wwahb264H
aT6HI8SPzg733N6Lcx4Z+rFZEJFrurbZwtvBamkW+ARyiaFEJaLW6n01mGEFKrDN6LxMw8l6rDVj
MPeGnUGYooWxZG+poKo2GZcDyCurhiEIn36d5UX5Y4KOc3LqZtSJT1PrtA7S3Hoylty7jHXMPGjP
80tqMbr5miaZc2AweL+8keYPa0CeDuhzosxRAxu0YhYeqIujUG4Dgjd4gI4LWpZ/Kpk1ye6uhp7F
41ITGc1VJYXn0RC+Z11WXupKYKb2hnpHxKumbkJLLyLVRsa5IN+NRln5fYVGUXoMLpBqciwioN9T
MqcbdyCw4jl6C/kJbL6lfVo1wBRX1KavURVPCU83PmqhnB95feOZShqN6IYwzvDAyoec3vCXHJ7x
A0Gu9DQmZMhWIFtreC6dZR6Wtsk+Uz3sTppZLtWjUalWAXzYuy4ZMA31du4duej4+BktFRe7+WjY
9+0hLI2+6QbGfQri4mdDCht8ph3fRFFo/hijzr2ihsirxIp2bxS5Taw0MnPiDS3yNqcVHwNpVt1M
nBf4sHohglWXmR0EcCv8oI1jgLwIi1S/5DPWmaOem/Cz3Jklg6iH9h6Gln7fWLJ7qBpZwFlIcV/q
5aSNbMRH8ydw3HpZSzeUMRSiuIZDMCTeD2sGZUvZcOfMB/RqlqZDn9lUVWOWp0bEmCVpG4wuw0c7
TB0ZsY5QzGpszfJNyxbZ+vU0y2vQOWl66TqOjBt90UOAzLQNAcGJtYZzpTA6VjALrpxCwwtDDM7J
6AjDvT0QjsdT1Xq+nrEjiR2qUUMnYXnKSe6mN1lJrGi+kC9sNrz9MhcRjNx4ei5ZHN2OSe9uwyD1
jp3R11fDm0fKg0jXAa8aQUS2HOUcUI4xpDQmLjjTQYNkhfOf+EcrY8tHw5QtFv5uvnPYmH9Vbmt8
0R5ofaILBeeZYNRmHE0kDuzW83Fw4/goDM52K0fPvW1U9wAiS93otmFUFZvOjoCQmwPW2iYAeAvj
KX4U9lLSd9nF1jmNSrjTrtHSBp7Eh4hiWZgA3UxnSWjVa9cKdN5bYzAeEm9xvgTwSPpgNb34IvD2
+X0j/0uz2f+j1QI81v7tfmCI/6+ERWX8/H0/4P2G69PA9okfUkfY5yH2+35AzVyMIuR3LWK8Ulmb
/1ktgMWYJYBD0JhbDKPQ30cu/TfbIlvMz3SwsJgm5/q/MnM5qrz5Dw9Zi6nbYexy2FRYKras/8tQ
MrQY/dssoxMZ+Z8ob5t3vhfk0ix8rdKri7Q1cBq08xgbHYXzrR5H+xxqkhbzGF/lmbs2Ld8lkjlQ
EyKCqqZt6O7gbnuvnCKKjUY18hreZwbYcLE2E+fBXVmK+cyF295ReSvX3H1AaFSEYO8rW8hPUy84
73NQr09VH+fPAGW1rZdXxZZ8F0tcs1tOSBjDJeXOv491cnaV0gApTaeWnCLct5FV/BFINtlgzHA7
N8XQFoUyOJqTFl/tzCJfl1icbngdPt4em/yGFYDiSqlqIf28Gbz2i/5yaqPMvr0RpI9vbLi091Vb
FC8a9LdVN5M+KecufqEBYAxWY6cVNJ0nWXIUWQBPvk+q+AgyBYYhRWPgiYs6Xo/tAtzRy5L5iex5
Va71dERigt4KyixFrN2BL5HaZg4VvELLp3HiGYyvKGqiOOJfY6UvRohHx4SKv1o0iOLEGU2/RZ7b
6/MCuqGWe1ebMfWUwtnnUdTjSaFo1dPJb8qIO5S0CW80M9NRMozi1BoEl8oRsm2YZN2zm8MUC40h
2g2wzlUWegn9JST9toKpTSQRM+2W1fa0AVW3/AArKe4s7kmXtrMTcImNccSzS6QMoM22LNxsl3sy
O1TRULE/QnTgAkeCk9gnBjNzsEp1E1CXWCkF7rCZMMxunQRpmBgKtUFAno9qibS2TVIpFd7LbREE
yw7pNliZHTVwejfZfkj2fc/BUn/Niyw6FD0dx0vY4W9dSgRu6hve4QbOB7Jt0UODE3NjkUF8T0Kd
Ni5nmvetzaJ+lIIWZrNydxA8OdMuy7KtxDysCqHlBz3lX2V3ROpivta8tiFfF3qfHhqO/Xs7MIsb
xsBgB2iFSGcbsQ3gi7dG8gxWJEsd4pIhlp++463tp8anJoq2MsERJ+rmaj3NhVhbItuWgD02PHcK
X5R5tYtU668z0FIo0Du7fNLeAFpBTU7tXVXo9RZEfo2hGm0QISo8F2XLiMT3DDAo1d+kw3nPKZci
b0JWrBrzgre27deeRKX2W9vMDjB6RhYYWVyAwumjba/UMoFS/Cmg62xyJagVuou2pqcJGi/Sw9nN
dePgKhFuVHIcr5RwjFUW+7lsMafx+foT3qADCkv9g7zPcoJfZCOZF+XejckoczU5l3awjKNUgmDo
pmiDPKnEDtDmvHa8lHBjYnQk/aVHRg5hsddEss0LWIS0UkU3sxIgWW4VB1TM6oHD5chH2Np0TOXj
iaPszAEvq26tKA43jHnWnkQidaEJGcLJsJcdeUjSRJT8DPSFGTb/mY/Bi2ghnWW6TliFSroRsdAN
3xGOmPOUwto7UfbQGF4NxjVgamgJk0P64O1HBHcRuDps98ZsvYQ2Eu6Cgw8sKLIu8VoBRxWpN9AA
R+ZK/k11l5yuHQmWX2n1znqlfGjN3Nhxu0Y7jpWMTHfS0h1obu1PqdKaJ6U6B0p/1pQSXfG2bnKl
TkulUwM25X5iKfW6y/V0XSlFG83MZBRE5Y4nQvKrUmnfzkTb9CzwvayaQcLZjmm5jvZTl7enjr3n
Z1SYmMUpWSgOARj7yyCtyi9cfTiOlTvDJ5uSAyiE5YMgs/NIWzK3v8rgTi6WegL+UmnPhp2a12Fu
0gzFURR+nWbaJaid5YuEcElGcqFfrbUSt1kXrQel1qjSIyergqRk7DzZLGZBGrhP0FpBgaGOp7vU
drzdFMY0u82pdQzodstwQik5fhnac4zN/60OLFw1JCFepdSL0+SQOm893dkjD5s3MqPWT2t6brC9
3RCLnYTG02n2zH2DjwxWrJXDrp7bBuS1FYIHxrIWdZ/upGtrnG0RUCC3yW5SW4htXwTOZ8WkdWOO
IFQtnfNW2qiW8oq6of2SO5I27iLJTi115EctHfBSYkebMFiTRqOGunhgtxHtID8UIBRIMwBdFg9k
HehBaNm4ANo0FibwNMsQHwfWO02hwrxAhMN7/LLJ0RmNhVOQpTkrwiHGXThR6mppObh80sA1lLLc
Tjk1pRQ9eiIvKYlouQkUevzcQHFm7e6N1zByx45p3sIG2WiY42lmoxos66xg0+qtl61gnyD6tSyg
8BB68Z3k3vDg6NOQ+rY5us+5ndtXCE7GIWYjuCM4MW6Js9aPuTdOcM4im44fcqbPMtLokVxazXvA
9m/+1DsLagCTp6D7ph2p89Y11taD6R48sE6nNg/M/RwLWmxpeX4IqJtlvSoW88HjYXmIlEdR79Lw
GoTtcI7KuO1Xw8RVwmsvAeuRU0W3TCbKFdjh/ioG29tllJwfSYfmn04Rh3c1Fpy3LA/mV84xmBr5
ghwYNrKnxiuMu4BDIq4tdPnGTOqbvi+NG48H8EMQNclJH0KHsuA69qeZBzswKfXcNPRA7m2IqgdO
qlTuuWn8Q3qUWXL/qeOdRgri0HG5fFI4b31YugamrSPvzSMPpjsskmqD29ZiJ9FJlqIu7o2DpseM
Bn3uXjWOXvspjcUZQkT5YGJsvaHuo3gsZFOfVdqioJpzjO5afcpPeZWMZ/iyhr3hWF2+TWPc7Ecn
iHdp18x0m2Y03uJRcKd7kgFUkCbmcusMkXWtHAxJUAkXTJ8szl9MZxx9nm9UblRpaR7Iv8ptAWZ4
5WhyWOVLX+5lWscjqxQrXke2O19brZOXKMT5NQ8Aklcj2SlSQiWGy4remyvWzeFZIib4U1QlP+J8
Nk+gDFqKC2b7hW9AtKurMT1Y+SSuc1R3GOr67uQUaXNFyCs3pLXyr8UKgp/NnMmtWBrszOYiRuhz
fCr1SP5+ccLwJavJI/WtKbeJm1FgQ8PHAn+vDWd/Il0E3dGDz0sGYWWacwiviQTlasp78dTAcv3I
8jH9wfKg2cIp6WgshCDzNBusE91NVVo0A37Xw9iqKYYsN6UxxWiOwOhAokEv1JKXwEunYRPHs4yh
gJl9vCZHEr3zG5YfNjD/u0mE0+MEsmXt9r3wHdVfE6smm8VVnTaq3aZQPTetarypUBMOCQlOHm7J
8MD8DFEOc0l4WL4Lc3LVnYMOJD8ED4AVmSv22ssw35aiBCU9OqW/zKNxTVQFT67KeExVy6Mx3a1r
o5dvQ5aOPiUK2jZTRT6UF8ttp8p9FmbOrwR20gG2srhdVAmQ1yfppVfFQJl6CEyLOXGgpzaoCyCD
YB2J7wWNkle4IRHjzRhjLB3nbWI1OsvmgB6iJA31XVPysBhyYaxdVVjkqeqiTpUYMVmPh/K72KgO
ulehyo4aVXtE6SZAA1WFZKhSJMFK92OK6uIG2nuiVAJrZ6saJZ56xY7ocPgxq5KloqNuqRVRvK8x
dPggOrxtr3iIyzSaOzsCaGEMSX60VH2To4qc6K4gEmD+rd/pu+upAERiolKpDqhM1UGVQRGFWIBV
SZRQfVE0ONDF1XttcRWqUMoEH/bo4m502EBROGWVLOVWvaqhavXGue++u6mceqBBu0lQEvS6S8+5
UXlHE6c9zIayvM2q0d3bFIP7hdnXT2lHBRa3iemK7jvurLbrXrHVei/dyJ1JcumsI1WktSx2f2/z
eKWjRW/7H4Wq3LIwSW/CTLLYxz3yOaZFddS7ovqi9sR791hVSpBpXrQ3+iXcCQSaS0nj2gnsoH2J
l1B+/H8jF3BM/+/lguePvvrf/6v9r8gxtej4p1rAhsaWJEgJUBCNQXf/XS0wfmNLx56TnKjD9uIP
Gxr+xAUHqrZ4jKI2T+x/yAUazYaG+jskT3EiegaRmr+QLiVz8ye5gCMueyBcM0ga6se6inD2R03e
ZmYxh74lak5ZB/F77l4rlyQj6qFYJgxBEV/9bvLkr577F9Xb0lnO7lSIUx13w+uIOYdNLer1jQFs
YQOhj+oWzTaKJ1bfKdtXb6g2qRGHzOYj4PnSGp5H9vR+OjuVz2HQJUGX0p7KSA9a20z93gUSwEnm
igHq17IMB8nussm7yQ8NQ/DcNI0zlksBLsVM+J85Pk1Fi5fRmsD+V1AAu4V2rqmpCI4USbopsAGv
Zd7FLG4T6q7DmGBrU4DY7ju5r4wm8Id6oW6pMuVRg4bICW+kOWsqIC/Ok5z9WAw9rYSxeyrBn6xl
i8fEnULKqhlERIMiKQVTMYtcLx7ElmIHDdR8ot2lCz3ulSE0AB2y3ixMfOu0i8ytLOtyReAWjTLR
9E2UGJ5ftpzKzJwtPEx0SaMrIOLMGONbVg3wZWzsizThgPrStIXuReH4cEbH9UhtIcxwo+bcMcqb
MFQnONNo/TZP+01nkQYV3Wheup4IBlMyS2NtbG9DR9N+ZbGt/8TLJN/0XFq+BtX9l02d6aau2+KF
t8HYaGShMEpRyCix8vXUwsho49ZheuLz9bYF1d3rHCfT/SQyY78IvbJWBbugL4t05EZSP4SZz1XI
IB2QHbse29y2Xhk/hboevnr4/n3Iq+GliJJw8Y1Mr6dnPXPN4JX3M6ivATdJ4wMXBNSOvvQu3BbJ
VjVG9zguVACB2WBZITRWCyIZ/Uxo1WNqeQ1KfZMPjEwDkviguncyCclfh1bqN1K2u2nIsydGjOjL
jNKKHnLyEqBAnbo6iKw2SECNxfPgmMmrV7BBn8XgbHkwNUwtHI7gnRY9UgePaifSAsyAA0mCGihX
EXj5Oe0090x6IP+yPWbqbPLErQdC99WuJ0buQSTtNpWVOAeaGdxiSlqgTznWE1NA9E5pFoSvsgt/
lbrGuQUrPlGR3Km2dd7NnHE0J/cZ+/VdbcEHspKkvxmj1Jm2yM/BHcaG9mrhqP2k01k6wOM9a2dK
SrC2haw5RzEf23dV349PMsZXWAa5fSmKpLsf4HnTUWQN1XGIFufOyGjtFBhdaVSIvY1NBtnmREfN
4EwHxz3fWL68PCtNQB06cQ5KswhUI1mwDcKYCDUPlugq0UcaPgflzUDIfNBZFgPYtutmk3qlQ5AY
N2maAknwh2TEeSYc7QNHX/ADiEdE6NPBGxlFoJtXwRhGHhwWQ3ufFqfdTpxl7mWPkQpTy/wUmTSb
QM8Ksxsx2e05oX+1WAVZyDLKZQZfp3EZPPMgtsjP8EnGayNIJsdc4ScyyPVF0Q1gG1ggrdPgV5kw
Nza6DDGdjYzyUzWn1CibTbirv/1BLBhB6kJnGXT7hR0gFiLZpPMjnuTxR121zg3lKdludBFc11Mf
NGtqvexjWCtfUm7KDhuOw/ZhZdMSrdO7Dnxu1Sn1pgo8rQdVjIRff6s7VvEWl7W7dipCQm3Dxoec
ACKtEobcKjFO5bDUhCuWeFcrAcnFbrVjB/UcxYn2tkgDarWzhOsY5WkAI7urjYom9sqil77Qt7lI
zTVG+2o92EWwNpSMtbAC9oslI3U02tnGDgdta4UWyX1P7XWUGFajZ/vSKIOdo6QyyFLLnqudNUwa
SZYn47IFn+KSdoza9RJZ1aFIHWMVL06+nfmVnD89b6dxutvZbaBD/Kbgz9bjYheksf5epRHdIWOk
3TdZqh8Mt4s/st7N92kb0yCRedY2r6x2T894/ZZLsHdCCYfoKOGaG0ywaoRcdulsyZ8WTaWrJNX7
NZ195dpVauSsdEktM4YNRS9U/ynVkqS5o3oM40OS8e1T4mb5LXMqwbOWCcw3wDa7zKlKxHNvOTVK
IoWJW1wq3LB0Tsy9Tx7U8pGqpLJhUval5NVECa1aC0R2FSn5NXERb1ejpE7CUfIs2ez2eUxyKmFx
Qvlj0qUn3Dqm3ztojayFcOMZQclmudV8ml3681jjk6LIz96leXpK525eR1bh+cncM693/TO0Ys0P
44HFI3w5Hu+9/WzoNv4IuyqbvRPNM0D7Ztb53oKZBpezBNpFl1m2q75167CaTTzT3+Xi38r21BjT
0/CtdxNmrOI13uX8CGWxeR6UNE7IgMk3UYI5Rqu827Yt2gL3HyT1aDTSQ0jfJcQogEJTExU3Xpu2
N3FJJVgdtF81gcNto/R6bHXB2lYafqjU/Erp+pZS+Oe0LSjyXbzjkKP/B5Ub7klhNZCHQu002FXw
tvRZSMgKf3/F0hxFG5kXZP5A0okdg6O2DZEZF9tFbSC60nUf4rztrklvR49UNBYEcEb7R2+GLlm9
UZ4HzlR8ADSg+a1ab9StJZGynHyH+duifYA1SNKQJG3UaqTOhfvaqXVJ3eHTBXWULnSeL1qkk+wM
OfZyLzepqcvts25X7ZuUdbsNa9Mirdsg2qwpkJC96VvJ6D2VhqgOpOu0C1iAdGvWGTBA0pi3ugSN
YOO+uylGyn1Di5rfWBX+chWFxUrqrrD93lxIrwW56gc2tGV5qrk8No5bFdfGm6lzdgF0QWsyxO0o
ouzUU+l0nwbhz5k3ZDs59BEHY6A/16qjGMp+8JOKluUJQ3f6woRmXEsuh/tpScxT5mTVI/9X7ItR
jk8JsvAt5mSuqaSvmn3SzMVBbxtK5vEU7FOenRupSpWbJFH9yh3Odl8ji3ebuFje2zJwYDIY9W2p
6pkpczXPTqDR9lKCTWeTipN1lUweTkeKburzZFL3TA1Q8tl2TbORhJg3c5pq+xhs7xF1Olm30nV3
ja4aPVFcnKsMp9L3QO7u7X7i4los64ylP33VU017Yb/X3AZNDZxB42x1Z6l26ui7pxrGKgbQSXtI
gIOhT6tCaxNE3D2mivkRFnd9pfmX9Ufukqtr6/TBK9PlNQZ0tUOp4kHKLkqVXtvBjYYYbKw8E4gV
cmeYPVpeT94ZssJ2kVW+7vCAUh6rVU+BmIv3ZkZ+wbwYfVpm3F5QSPp7SXD40Z3c9BGG8XxYQiif
VCWDbKFNrPwwNYYZcB7uJbQsZl5tQuU34WYN2K4xps+9dTTThsWCiUVhMzUWnD22WJGvizZ5G8zG
+FVqRC3OzAWcfKuORYw3NwTKXXqmtLbCgMOxmQBfJMnYwcGqPbvI2f7McpdmnqZxJu6rYkXrZWL7
dQLJK5hd+TyHSbTxwrK5g8893zj8J6lCqyirTW87LbEIt9jXgz0krC6idK+nefVuxkH0Di00fgjs
0tg3WWY+SraddzHyEI0cdCpc6kRNTEMe1IeZggyi4u1cfYJ7W36Wo1tf0mZAXV7sZHpj21+VoP2G
AtQcRLceWnHp3ueaoBZHBtm5K0N9i3abvBMTrmncinmBBW5JCsgJhf6al6yn+xaniEcCe0fNGKT4
CdPFqZVOQcPcOJvzZpx6oqRsGRHY3Alv5jSPz4PAt4JqFlzsZGB8RwqmobUUTbqPwoQmKqmPe1ir
3QHJnx/d0sQViGXQ1wtNs2zIRPeSMH+wwmvo44yNZrgNUp1YO03h4kFQxKH5mtC1sx1m/Yl8fvws
WHm99BloAL/Tw/zDGST9o46JoqoPXbBN8dzDVXf6+cJxJ72J48aiMiyB+D7hNfpJWwaRSttriaLO
dk0jG5UXa5SDAGk3GFkGtNHi7rR+Su/divvmqjYi+YPYWBPDfnRzvy6ls0dhqYZNNsWCSlHSyI8w
2pOHOgSit0pbYZImbcybcRT6TW1NfX/29DndUdann3O6fve5Zkp8fkNs7Wc039f/+WIFdj2X9dG/
0youH+HnR/ZVIN18Fd3fM5P/+Hu/20nlb2xqQaB7huuIP5OwTKKP+Pfg9unYGDi+/cPaIMRviBQu
/lNb+QbFP7UK9zc8n/wcE0Ph3/7kLygVqgfpT74GyCKGa+CSwPFqMVz9i5u0X6qAEyw1JR6neXjG
q1IeCoBKQ8pERAU9o9DKqY42RTjkj5+qRKm/1WPeRSfVriwHfTsk/cGOSXB4N/RFrGZiZp6gVFCH
mSr/g6GSmsw//YNdQqKERBzdMCSuVINQ6Z+VFfTotrTpA/A1O7Y/hEaH8hCMqZJfaTjOCMZcwpn8
+QTzdgPLafZdGeTrmL7w4FAqYC42FFyQ0CvezJxaoUna/c4k2MzukHmIETjmJO6K5uLojf0eCNOw
kBMMyNkoPQlZBiwsqyKay19gqdt3XJTjK2a3psYsOSZXY4rSl8wStb7G8F1l+6jqX2mPDTFAkWCP
z2Nu9SdDGAUnkhgrXTXrE1PSpHGUsoOS+0AUgWoMpMuRtx3d2VjZ7sDqi6lofqNiJ2YCCwJuyEuo
DXfdNLaHQrejX3YTNMEK7PByILnUVzgY8GMRnMyHTZWzmcxyAF9d6+pbk3TX1kqn1geG3Xq7htLC
k6m56TqoO2vbNLp50XR7TWAf6dpkTz3eM4Vcaa5srhk9dwdSmPNOdMCOLRYZqtU8WR6ayCYgUNma
/loXk4FclBcVlZwTG0IypQF1HCk7T1wIjFo5NvczYiprgrKuTpQzA5fvg/CmoUZjT0VJfGubZXLb
mbw/E51ee/KYqiC+TognagFZbt2M/V4HX4xPzjjjCArWgjPrpwGXHShxY8zjZhCCXvXg24BmF03N
CtXS3OexXpo9Pd0oLN+uNb4ltzTHTc9pMRs3TVOzoAmj8kWWObT20CwWDlbajwAH6N6yo+gU98QP
J5Zx5Yof2IEfSBooUdQyriCYRe9jVda6z3Z3qiln4jPK9BwcTYxb4mMirTNtqowM7hpSKrsjHQav
vpr7PmtgYrGHF0XkEZcLsse4BpypRXLetjMt4qbulPeZYViXbOncPTa9GCMmNP7B6ay1HRTuXRVp
zUtD1H8TEtfxIe60D5UWNbecdrwfJTXyh8Qwq30+sirAaKE8hqLdTEw/z5gAgrMxx2w2sSwiL429
ftfrfUMTZKM/d5PbfoSATY4Z7VczaYwZwBonK5q4eodhnmoBEcO0zgykh5FtSbtjfkdItIeOfE0U
m85wrXECggB1Og1YGxpqX4AbW8CZ5fXCg1EzHdGx0Is8Sx3VNGZULV2eta6xTCwxkvfIZWPUruw2
4qRf01x6zvBXtiz9BgN63NyROmQ75+rrEJRw/+5g8tV3uLEzgsxBPV5tK9QfdND9hj9UzCG3UVAm
XzURmcx3IiOriUK2deu7c1s9F64s7tjQ8vFPpapt0brkLBZDfDpVq01IGRYzcGtNtLhTQA8L2rU6
65ZQoDWCfwkIvHTOAkiZMPQqXdTe0pnta1OFFL1pWDm9aJmPLWe8t3bGgpDNS7+DeOA9GzEX4cpr
kHkYosUFBwFr9bTp9ZdwpMjMnFswP0x84W42jBYvSc4GmoXIApNMErhO5hR/thFPCd/AkiU0poZh
yn0DTHgHYihFT7JHi4SN5s03tDw59xP13ADue7X7zIrkQBRePsZQnt+AhKNvGKRkp1AKZOAhva2g
2r4aEZ40rHmK8261jBFjfcwdu3tj6pSPzZyH2GxzfKp1bvRnfGHF7YR2RM/a4EXbuLbAn1o2/bIG
A+NblFgF562qHd9dBwjJ2u2W4D+EDIRyxf/RNU9VjgSSZTimJeESfP/5H1zzBYuwYuTosul8Z7X4
7Rr+yNbZGX61sw5/GApu//ZD/wyB/A+/61+2AVxDcWyG/C7w1mtjXfiJT6XnFqwhzxi8B6vqR79F
0QE4vSKGQBg/+U9xDhXX+OPLNU2Ju1LY3PkcD96Yeqz+4eXiwxhax6KRjuo96jjw060yn06otfUO
M6iis33rbv79y/4vzNnv3+kIVHqWLo6yYP7pd5YLHymn6HRjrWi52EcYMlYs8+HARicYyM5ffZv/
9ff9y2vk3GCmkQnUM8xWSHl+cGesl0eOVb6GPWazivwUQcE3t82ORvlo99dn3P/RyDs+vv9+bXf5
6v40BQsd/K6nPvLfx2BBUTqRJceVhJZMXbE8ft/ZMQZLSdKKD1Ba+On44P7u8OVPuGwl3l7KJtnr
qSXg76mq32xdsCXhrwJwddi3/ZWVnalSXX/4huDwBbSneoeY0KlEEN8d63/4hkwdEEoqoAs/ZKkI
erEjebgaEsaBlYvTLQMj6TYfNTBQbdPMhn3riUj/FZWufR6xSg3nIXCrqtsGyvOASSG8ncqYaIPV
JZ/47YMPg36yx5kbIBFFC+C+blbjtnFn76YPG1hp5rfNouhQ2ezBSY4RFo4HNSfudLsp9zWHM7/U
nXFjfBs3tLqVW4odg59VkeVfrnJ4yKBvrjnE0RMxFf2oFfZ0rZQnpBiMaKeHofPC88IhD+wW1662
4x88ZDioWhNGAZli+VVuE9YzGE9iZihzRVRh/mhjU15ouZyvgXKrNOCNRgor3XoT582ybsCSraGE
Z/T5WQnGRrf9GglDAF8ykyfa8rDlZk30Pll9v+kjXLm2bZqXnszFPfQ3pEmGeh4uI/M8KVhBpl3m
24WoEyKjBgdhjiXuSsrQz52ozFNixNlDAnufHhpYnSe0dzC1bBsOcdfYeMfotwlNC8NONWLVd0WO
341DGO4nQ4QCfavK8Fg0zgW2x+KtekObbuOeHtE1D970MoehuO2dosUwB5jR582SR29I89M8uv2n
S3afxCja3Ylbdb7LqH5ejfGUfvQeo6OM+/oGciPd3coOVdD3fIdCmj3FQccmU+ocyJWBCsMspfBA
pu5yZa9KldFqAX62m5X5ysxSzJbR4tEn2qeJZqN0xi+OpgDoxiIgGLIjvmQ8vw9T78lDzNr2YdC4
flnH4uWL2XUfTHfo9xh7hwfeCKxiRYf+QcGuuF++rWTuElo/gSt4D8a31Uxvse+spdejiOjKkaYr
b1qdONUOQJ88GJTZXy3lYSvCnjOX8e1sc8vkTuEWbnEss4WDeMImKlV+OMC2cLqWb5vcWGn9BnkS
81yNm/AlhyG+ceaqOIEzyfe1cqjkBWoh4mlRv/DpK0NeYWPOCwn0rk3l2KtFgkn328YHNy49aiHe
vvrb5geeEHv3LIIGY9ky5cc8GsV2IkHz5LVA4RHscBCmIQVX5YD4TD+qdTVb3d4PynU4fxsQWRbi
CrdMbInggiZfKq8ik3h3kxudi7ORFlnMN85pmUOJDZGH+mlk13oyv+2PjVWxtnf0vidVvAp7vYmq
45JmzRZABqC2OcwumpEJisE1WxxLYc7XJTMXE6FVT1icmZV1OwIm3nCMEp+i4KTpxyXf7+0y8mUx
HK0jKk8ePFl3pmvlDOFzy9tEzPg1ilKoHVVQTMcEDuCbmZloWs5YYJwWnkCvbugBYju2zAQSF7eb
n0Ab8++F8kbhY2fjm6etpH8hZFNPW+4GHHMRlKb3fIzwUZrED54LXbZnvcVrusowfB5QT8cPFfz7
MkureuTjJn9Xj/HJi1viOh1DGPe1WtxFhlEKrueq+BHAmTyFRtmebcvBhgbCg3CgBWhADqKaMVwb
ebcyLFWhPcAN3QQDvdrxd8N2l3c7BGb8QJRarbNZFn5Vq1JuupPGSxrOwbqzx9fBwL4+Vf+HvPPY
rhw7s/QTIRe8meJ6Q/LSM2KCRTJIeHMAHBwA79SDfoZ6sf4QqZQiopRZK4eqXtJAUooELy7Mb/b+
dikRbhELMQZTcRqWjG+iyK1VPdnDV/d7BPhUjK75kk1VQygJPTzupO+R4aJSxlczpXtV2CWqRnvI
XCxaoTcKI8QnAnqx/Y5hbCsLfawPAC5Ze5ZXzBtKVrCNMWXxM1ketgrl72BHIaNbmz/n1DUjajuu
ke5u8F3jIiYdtXW78CGr31GRTPGQhgOeBGxGI/bYKQPoBYzQdkMkZ3al0GsG3Ac9zyHm0BljdVv7
sL5DKtPBLKE15kgNYFno7QU/Wf2gtYazQ4NIcKRqIgkMOn72stS/9TBoIpkYI94683dWJuFzrIzm
BaEJ0WK6zhaspuo7tIk9+mCeeP1TtlA37ViL7shDldEaZb/NyZks7aNAL7epGsfdRIwo95RjJHlk
YwYbwMT06Lgol7WMeFDgA+MOipB1IDEHTr+bGXR+WYfyMAZyYWNLYKpQNWJNgrR7xBao0d3U6oy7
ksSg1vYZlPT5DQZKgtgcMDVdH/G0MBp0eDw2vSPg2WKVVGnHSBNFtEgbsa+NojHuqgLtUBg0Uw2g
oi8LENrogmCdMOBlwj52lIdYKPTQgaznhKWOHCkUui7r0Gni7twWdtNsGNCRu4KvtbhBL518qRRb
tLDpfHPcDHNX3JPWWVx6Xv7cWTSgyUohFWA9yhbnma4EgGNpCq/aiYmFSchXgO7Oy30is7v8jVPI
4rEA5MLTdQIpQNBeVoWBmOZ1HQku2Kjo6mtQf5kDcbVzoCYVMrtt05FntsyJzuVOnKu9kwud1UnQ
o3KPmBN00Tg8q9kqcLdkAkYDivZy2EU9cqN17bB6lZqNLgADOAXGNEerKIb95M6uITeGPth3g0zI
BnPBH5yJC2fSAiZwem603ECqb4Os5aQE5JHZESqDdVHn8jovVH3JiByCsBg1JgwEZLj4oltrSf5p
el4hALYuFUHiwSofe6NYCw39/MroOnnuQXi/kCqavxHhUl9DsJg/J3ZMPOT78aGwJ7VD5aPdzXYD
PN7TOrJ143pMTgzTGUn8/UL/P82oxwwZ5yQe/z+v4K9f2/S//m/9yyj795/6o4aH4mfZ1OKO5es+
lTpT6T9q+IAU0AWMQJQayARCP/9Zw5u/ufwUooPAM4jtW3qCf7r0LJx9i38vYP1vmqbr/p0afunv
/tXjQkZghL2I/jyXyaGp/zrLzox4LkwZm+ueNVzRkOxgHCL/4YeT8m+a+V8P4rOpc3RaEkbQ/kJw
+bmpreK0QO+GbYQ3L+HCL8Ti7qiB//ogBufkp4/CafRt36IoxQ3pAA/4+SgTTm2yBPgoqNu23lbt
rNNw6sNxZayMq/o+XsvfL+o/hS4sc/5/nTt6K3gWi1qRz4R2kY/48wGTLMHTjyl7XTafWW7u0rY+
pX29bvTuHMgvf/3xbPPXccSvh1vslj80W51noAUoFeCBYIYXMEkThZRMBhIxA3GPpjI+i3aYTkRl
kkBdFPWWoKbhNqrKac+IqTyTL2Gsy3IGa1pWeGFqNT1Ola5fet307yquww0zufa9dqriZPYtAQuR
Z+9QKazjlsxqvU/ZD2P/fSRJbZqwDMYYoVFr+Nq7QWgCkWlRvPMA9xxmkXZUSRQ0LHfnYbgMg9k9
ZV0SfbSsgrc2kEimjSnUHQBwYtcTXL8bMQruS4ize7QBiFLIjCreWjMi0pUn5n4ynWo9SwNjdeTo
2anlBparxHCHL17s9HcCq8DJUyb/pyhlKcvqdzXHQXumwu+fPZ6dbDc1w302gpTKA31eyuJYt+7w
xPtb8EIEPLtGrW1Hq3Qxo2SFfktxjIUtmO0X0lFsdhoesXiUUZL1vT3NKwQThElnBrnS+feIaeQf
6NpIY6Hb8lBXmknrHJnuGltzSaiWniCrGoIxeNfGYeRL8BQXbLIEu44pDjeki/Ih44mA+nTJwI46
K7rmyPZW4/bdYx1DdwUYYPYPzpKh3ZhZvSW2WgsTkAH3RdvNT8T5wOSsMB6VGF2+jW0lz4M35zea
LuNn3uDDXmuUtkZE1+ymQqLC9rBUoP3JUHeb3mDcdUv2N9mQsAZLZbODQB7rnDQSKk/ye2R4IUgP
R/aYXMBMECleojx+LZKx3zTI2Xbqe/h4hS733p8t0uRbssnbhpRyz1BkTo1ZBa4Z3zyGzhEJVU4I
Lunu3nWW1+2OqsF5ZuxJlRVzCPJwI5QYx/Z7XLrxPTqdaYT4YuoN/hQQ/PgtlpR1hCYErpM3BeEo
qQLMwVJNw60k1PEbpbjxgsTMuTgiY4DbJ9iFwgUH6GA3cZwH0DaNGULSMtpVJmSxjzQ5478vxvbI
0tm7YTdRnhOhRjLFy+KWZFPzTjSkEved7STXQ++jkrP0HsFshblQhWwxmJk1zazd6k7dTZzl3sH+
oGR+Ih6yvsrBkFxgG37IoBk+5BDjpGhazJlwtt2t4pJL1rWtQUC1MTvEG9T1HC5O1SJpFv1adFm5
SxIdn/FY5U/LBudcjJm253bwb7vOd6sVWughLGReHONUG/ZmNTmfVDPJEyCxdm07WABWjVGZCLf8
cc9JqK4x7LdQyk3NWvteVxxqLRnXhNnbF2jrE1FujncuU0S6cuSMgGiSt35pVK9WiaGsGpXFHeYB
DoCXFd3RrWZXNNKS3ESb3MCxsvUPOw7ksda85lwortIMRzjIleYUWUV9L4yEeJRap3BLG8M4EkUb
Y+Fyvek9YjdyE8NlvaAmczaMvkToEByph6Shabuxz6BdTqI9eEUPGIXH5ZPnIoiIddWAwfTibx3p
gEeUrsaHagp8f/qYtMcC2OdNYRjTfYI2+ipxnGar6hmvztCiXhYe+XZFMj9GKphCB0UBYcKpdq36
LN5kuolzPY6mG5nqwEitoD70Mk4OU2IYNyUiNnSvXRPYxyTg+125mt01fJNdBqYzqHdd6tX3o9LB
ciQNvDU2DWno5HF5nghrxzoJXHvRfg9rABb5ejKlDwxWuUQNsctqdpaROsRE1vOuwIm3r4sUAJ+J
qPvV6absYWSP9VhqY7Y3Dbc/1qnj7CMXMGeDTvTARilgj9sn1xS8Jrg63so2NPpDqxZwC1CydeMy
lII6rUEQHXEeOo1cwZtN0YpV3UFzECECmelW1Psa0nD+R1q7ag4IqBPj26BcrjILKFJomEb6Ohl9
80xxDyO2sFt54MOUcE6G7NbS4R/mbV/cy9HRt3k0Z4emjPMnAQLthu6t28isjm/R11sPOtjzq7hO
g1XgYndS2eiuinZuNmAam3sndtUn5HzEYjY67wTD+R0yq2pHoKMJY1tnB+la9ZVeKFz40l/0sLEz
b8sc5QgaRmetnGo62A0mSspi/zxrhPZNrCZN8rM1Rmi05+pSq5xz5ENEWhlqNC+Bq7TrpPPti9L9
6r5ysGXr09CuC2SDuLGlVlvUCFk6XhkA+i5jL/z3VCk1hYOZl9fOiHOJBaKIme51TnDjOGl7000k
A5tppLGOVuSFmKC0Xj1TRPdRq3lfG6dyryGckMVQRtw0m3RGprRhiOhtM2WWgmfnoAGNBIfS+VaG
19OVqH4rVMU9sreoOPKGsqERBv0+07XiromjqiD13e4OeEdjZg2Nd284XrbOJTSUDIVdiJu7+sIO
kMdbYbv2Q2fk1Y1kVLPWkAMX/0Od9XP5uNRZXsBw2WPOvVS91lIY/VD46CSmYgQojXWbR+6+9dPx
ps74JH4WJeu/rrKM/15k/Xyspcj84VhJZFs1tCeW0Jv2IDcks6zqq+IZhfBuOjSP/vVfH+/XEhK5
CngM+gzS24xlt/bz4boKsA9C+wXdukCQZ2fy1lHbDlReiJJg0Of7Sfy+dPnTsvXX0/n7MW2DGA6c
QGy3fj5mlaGqRxSlI3S8a/Cz1O3aj73/4SA/F+OocgjiMel26FXgeBm/Sk4kovMkaQS1TTeD+sNY
ZBQrvLN/ffr+3VFYjcA3MXjWY0j+5aN0pGDNHUepJ9SQVOKTElffD/G3EDP/m1dUBm3Enze4BJnL
8nX6qcP9fU21/NwfLa71G6ovi0vJtAyQ7z+CaLzfDOBnLIegyiwcGr6hP+B/v9mu67E+ogF2wbEt
jLZ/9Lia/hu9LRdNECwbJvZYf8taxkOd6+BfnRrWMixscGpN34daH9hLo/3jXZ11OqEpGnD6plg4
XcdhiLsCHkVr2Xc5WkgPwmfUvyN5duKwtsEcbAPgFq8UxdFXUWjUQL1rQgAT9XNOVXetjQiessIN
rs05U/ukSApnMzi2f8bvL+mkq248dUUi34uyZDNgohW+Rak5GvgqZJYBfgcjQga74Z/8IJ2fO2xm
2xQ/50tWiwxnDR/oGtCUvSQrOV+6ctJWsz+X2xxHFigAI96qriyNc5lJjDgQax3GlGbCiM5KQfdK
oVu3qgFdPPTDuE1zDKRA94huB1GRh5yy4RxM5OOahi3ui87FaKNJ/UmyCbnmxnZXWrVAjKe+WCj0
/U2cClY2QYDEd+0CiXWA5AvN2PZZX7XbrmkdAP/5nF0qLyaPV1ZGvpId72TQLrLcpL3y38mixkU8
2hM6X9DCwa52gRSg1II4F8IJwXa3xL1hWCObBNRDaV8T81PcJm3rbgwqTrHCeu3wrmc1E8aTksd5
0BzY+RFRci74YzfEzaBfwMCh0gp6E6mQnbgMa+NSbWehoFTpXoyIc7Zt7LZd0l75cvJPqfLUS070
yzenHcqb2V8IDrlb5uY6t9z2mzvbxpM/LcwIT8rnzK8xrRK7/kLAtJzXXm979zP9CwZEKRs3dNKI
pBcm+RRrdVBlDXYuNKqhhfN1DT5X0u7pZQrNILUfYqANV3YBtcuSmvkBDnu8IvN5PvRBdSKrKzqO
Tt+/RZlNhj2mlz0neCkluoTXcR413/I2GVlraIj5+mmwr81+EuBoSB+PsTJbqJygd48EUj+DEgFv
Z3vRtaOJ9hM3suasxlEU+9rlDd9T8a2g71IZugM69VnPtkOap+tWDOqdEVL1OIgcA+WMtq13tfFu
IiT8MJmt/JhsR764lqZuInMG0Fuk85M569X3OnbXaZm6dUrSF8amTu5svXBYBU0jYqM4tW4wxoMd
VnNdBiusW2qXgUL5YsvGhM0LSeckIznKsNEClgNuN8YHlfr6Y4+j5THoA2rXfoz7uzrwcOHAvdqP
Ihm/eUAXnz0x6J91XU9t6FbJOJz1uUOwi9kHq4RRz7e9JRZjqUWzpOi24lDviERi41mJF9WL6JQO
yLWgXTRHZD7dXeTG43OBPOsLEi9A9AFMvq2pXLTlsd/rq3GZU1T92GJxNDwyr5liWI3Tc20ssw0K
PrnvlnlHUWrDFvhdfwMbiHEI/R9ZXUZDWITXNd1TQd79beMpLkXNGtuUtLSmA1vBkCXSRb3rodF/
OPjq8c30VrNE0FTDOzDg6TGqPBYhUa29SDdaeWZVYElioGODjTzZy5CnXMY93TL4GZcR0NSDjYKu
mB9Lh4VHv4yK0iWnrBUG61XLmS9TRlvU6EnBzT1rD+mQ40zXwFAeqUm7i+J6I43Ojje04ekDMkOb
ECeNsXWmjy5/vE/XUQ4TnoOCmUVvCyZEqR+V72U6TpBRRp29RZBXEr5LmT1lxGDt69LEt2SVyd5y
0y4H9C7NNzJ+8mNvG+a9kZU1SETLOgdorV5gLwPWmf2ovutMh3l2M4wsoAZPM0b+sypOvKxUFrZJ
me54fxCBwSW5yWqvPwgK8wMdGLxv4sS6IMyi2Xwd9aTczxUfYqhiay9y238r9SC7bjOzedM7d3zE
0IBA363BV2EK2SpR+7dtnJQEEM3DXWVG9ppHDMr9JHeHUJg40lZgK+0da/nuJpvtZJ/1WnqokeG9
geEfv6i5nC5FWftbi96EFSgjB+yGHQaPWXjXcR8be7BKE+lus4OSctC7O8AS+h3uUO9ogpE6m3o1
PPaxb+wwONcPspsAJ01tazz43eSdph5tJBMuye65yf3mbRAmbc5gWC+JXzuPUc8rEaMDlOdsMsu7
RjnZlvu9C0e38y96X+tTCOSxqtf9bE1QcHSP14JnF4wkAQ/BP1dB84bAe34oTR+qczEM1Tu5TK4f
Oklf0XbZcjj5Xe588ZLYg6HTGM24wg8bqGNEZiKs9YR9Xwjn23vIKiI4GrIvvnhaVNmwjQrCR/SW
6PkQsqGG2BQw9a3ZtU0faoJl784kGjgLmyAzngLaZTTWVty/N3QX+CqwmQocHVnoFUmCBcLn+y5s
exhYnnXgFrkYzF0tJusCh2O+YgASINbohtsRWzoqvYFdLrrQbEmwrzycgkV9kHlQ7v9+7fmftjX5
vTo0GfH/eVV5K9Pq23/9n39TVS4/90dV6fxm+Sj5ySr6x27kj7UJWZ5UkxQmyA2gH/6wNiFAG1o0
uiZynlEp0oL8s6YkFwk0taFT/tmOwW+1/s7axPqlUUT6REnp2kif+BeOg1+7qAE8XKI32rwu544p
LUB2X1ObzijtA0mbQP+DkuHQXHkY3+Rdx7SKeTREXLN+sicMv2W36NVLUjnMvkyJC0LoWxbw1Gaj
n5BAe4+2gT9oivMGe6sRvXuM9xhH0ExxB9sLbOVd2ehURzPbjMaiA61zD/WFLkJL8F9tvH7chjUe
nbG4M7WUDXdFoheDSAAtfvGN6gb6/2x/zpqzn8f+02rsK7dngZEKnbIlgikoxuRalwt8r9RftQAF
utEodwMJqIO5Nj+18fwiy8IFxEeuGJiAYqW3/ZdEFtNaR6R/6Mld3gw+dBhkwo/wE51NjLyY2WD8
3DNpOCDwoPpm+vNm5v7z6AVPhdOJg5KYylW05Eh2xpH1sMO9KpLNPATmynRgHxvs37ca761N1aWP
QWRiqfX1ixF38X4eVLYjb9SEEoQfy0r6YFunKQJldDeBJEpamcO5nLB65dXyqMHck3oe9a7Uq10f
WOleHwFPqLi7R4YyrVIHzL6uQ1wYGudFG8pqR/ZPspRSBcAThj+e1Rx0g8GyU0D7GSqzufDGu4yW
lePurOqjx8b24hRoxTI5xjeL2WoVsewNK2wXoGrrszOXV20Smn4CM7K2PSyv7RqZ31nZMt8y6Xkf
8qRAM03+pGl0ZxUNa19H6B7M8abCx0YoJI91i3CToiXoEVzhV08K4GZ1760JY71Y+EAIuyiu8tk+
Nr6797uWIGcEUBjeTwzWTxLjHgM+294WZNiuHMkFCtvpUDDX2eNfn/cS1k3Ix4OlgGc64VSsfQ30
lGq7NzLZ38hnDJ3BZHEA6S/M7PKOlGWWNWZB8JY6lQS03LZWI7ZNi2M9t69S3czDVNByIZNe46zo
aS0kuxEc4+tJkFdamhccGx5uYPned9POpPSgxYo2zmCc80LfjtStoWHVb0ZubecRE0VSqXsVA4mI
iXcye3EdpDrtnJJrb6aKTzr8wcKyENTp3iFKhy3wJ2eVm83ObSFdDs68g5lTrkyEg2HSRldVl9/N
E78jQO6I/e1Go7Vdt3EPgg1Yx+To1L2kZQvrPtIHYDpe9RUSz7dMqZNe5CcrTa/LpKighVWnsh/Y
B1nHVNMeIrvvVoIMFKI2zC/4lj9kOsA7dFnIRq46jjpwJqE9FKo/BJrKt5oVWaFQ4lzZxlsRB1dI
Qa7HyXlEnLKZPfN6aLNneuAiVFlxY/eSkr7J74sYLMCsqnkN4/LkEh8ULJeFnTR7KbJ96/F1K99/
GocZYsVw0BMskFptMx1I3oDHPc21oMDG42x7KYsOxX0jXXlOmuBZJXRenp89xqRZkPnoDducDJ2V
ChzjCekSqT2JfKFgYPMn0mM8qvJcET3M7RyZm5ahOwAEopAk2eirwgV6LtPxWvQexPTaUtQo4k4p
09+zwe43njYi2/TM5xSRUTjr5T2VqcU2Un7Y7bj5++/g/53zH9NDjvBXr+m7tHttX4tvP4mU//FT
P7ykmV1iuvO/z3b+eEW7v5nIe9D7wcFh/LMIh/8x9nF+Q2+AcY9hEfhh3qPMkf4x9rGBFi/CZcIE
mRixzP87b2heyD8NfZY3tKtTci7/DmwqheWf/zDKDRrc017GnDNpnC/4a7xrDM7Blqach3Qci0M0
25dieYBPgZtsmcMvOsHoxsZNziLDsFa5Eb21lq+tHaFQ/aelv0LrQ3x1DXp1IlO0Tk+lDV2s9eAV
kMaECodOA2NRCgUu+BKVerbKfLWrK+SD/uyQ6yzAzRsFOd9xXJQrt2Zh2fSQYLA1fxIc/THn5aOT
ZPp1BP81RN0YEGrkv3dDK1aFdO4FyTdbi3k4MIXy2EHmYNtoHGyiqYAQQKEBOMquIdfhfOL1d91Y
J48JAzmj0YLiHBLpQm2bithYxVb2WfTJnTOKs0mEFNLtpKWyiDZFZaI0NcfPtkfSGVtIKH2Y9xbv
sHCiLFplY1WsRhWdqnr+gmXpijC7F+nYC03Jf0dnCSYkRbwUnwlI2E5edI869XFSHapUtjLryY3c
DWyg4WvZ0AVHyERD4ve+QmiDK5Lmt0OTvI1JQF0edfs+YZ3qdPpd12UL1jd+0aRYuwQL4tg/IFA+
lBCBdoPTf3XK7sUWwV4Pxm2XNOOVuVBbI5r8TS7IfR007zPNgAoGuK7DDBmtI8Wxzs0+RLT71qrp
TqaSbF4WrqvCUZ+O48SrYWFPjEojdVy0xUYThhMSZxhhm2AwxwjRAEro9RuoDo/eVCMsiMxmZdbZ
HQgD4n+64D2areaqSabPTi8ezQ5ck2vkZ4+kAQCvT1BagExojMs0177u3PKYeeJcKvHFm/Ijrqqd
5pMC6da2WE3EnNmtshez2d41omuuNyS+SfyqEmqcWodc3JkeqzxokEw29ShkO57sKfqCIymDyRYV
/XlIaSCRb7LjxEZeThURfgNTBTLnhjCXvMC1aXh3cuAwqd6BdNLql9pxtGNOnNm+zK07L8ZZPUjv
pnOWlDpq4cwiS44gbOxWMzVuW7X0sUxUolSaLLkc7WzE9bZtrFvDF0DnnKNbp/dTOl6MLNtQ2BBW
QQu4noV5gXTdINvWup2yknmTEnxMx+fv/cJttmgRl0FLyrBGswVWPKIcfJ9MR+jzZHPhzk961APE
8aKKjZt0Yzadvs6xE7ml2BO1GwajUDv8VN8KeL8bC3ogJ4m1t14nL4Dtq4WFyW8fXJCVortqEUmF
GDSWFGZr39CscqkwxlyEob7WXs9WPyx0Tkom30LW6vPW7Vze7l2wxyfPrDHr5o3ZMcFVmEsXV6u+
gc8/o3qV9UMeeO/gwy4TGcRGmrKr00jlgm+k7xmcPvfsvMIWCWfUY+wXTFZwKSy8rfKVTNWagl9+
JF2HL2pIHmJpq50XCD6QNz8PtEL7xoo/gfFhskeYDSyd9iD2dH+V4v0L2VibK9C+8C+4cRh0zV+s
PkU87+Tvbd2BnhiDa2q9+5lks1XQV0dQok+VyPhLSKVPWbvqi/+1iy59ab6RWY5gw9IIHjG6kdHU
5HoHbgkQHAi2d2glx9CzfTTzjve1dOt9ia+Yg1X9KoUHVCSKx16JNTI3R39VEhsZBqlX3VWR0649
ZRK6UZesimvqI4DBlPLI7kLDaC9+E2lkFCTVbqzUuMy48fJ53kPbq72iqL9Qd+ihqAvITVqXkTTV
Mvwc7OoWw9VjAHULuEuC6JVd46Vq4ud5Yg++7gzD/FowJIPrPZY3A6O2jQFTcjPk7P8d4T0yYvxU
Gf4O4EObuBsecpvn5DxabwbakDUgpdcEw7Q2WPceWgswRNH71HtfnbH49MbgPBTplZ34WuiAQwuT
sWQKp3Vy1w9+sJ71ujo3hMztctHYZ60S7S367fZrmurDKSNI7SLmFI8BqWQIzoFZWTrsnz4S2lPi
ISOtsMaum5hAWEha9Qo8G5WhQaw1+Z752F48guaOTuJ+RrjScR+7hEuwediUpMgTzsuQA8UP+2vh
PmW66k4SNzKv8Rqqs47OfbjVLR8RfZqdOp7/R9JXruAqjWtVxWLrmTStmvrIhAILjmd/37jOy4Ac
CUn5fCxj+3H2nMciRWKhJF76cbTlZpj07KgNEa1ptcngmKwa23ng/h65ceqD4SjAHuy2ZRe4+GnI
BQ5MmPW4g9K1MbjTThpmuq5qF40ats9mioq1ESXpKtC6jam1pwarKTaVmyUweG4XjqphHyJlevTt
OHR09RB5hNPBJMQAzjDYN6NDi293MVp8VYIP71REbY7Ti2bHJ1vV+75xp1Dl4lSBIPWsPkYAUV9p
QdqEAcuQdQCWYqsrFxsj4S+7yK+/DM74jecbIBHzLVPG3dii9+Cvgdc+c7vQjGQHfBa3YzIbu5o1
yzorxHMuEcY0bQLhphp4KpsvpMM9NRJYIJudam3V2bVsA5/bDUwcOmcJqV0h1Ep9zvfs30+xuNY0
bxN5ktLIxKXjncD6rf1abT3XvhETChTZNteglh8U73eeldb9HEB6Y9MD5GhtTgFXTwkffQGqxAz9
EDMfcuonxxhPAZugFHx1k0bH2p3PE54wTQTnqKXWAWt2KGpiKmfjMEzpzm/zg1wkK6Kmls8IjGCW
7R3xuw0rj+a0aPw9M9Ij/p6zavhUY8KKaWlc3KWzLWhx4Y7wqkn8g3B4hrU+f06i8x0snbHy1dqg
Vc4rzVhjKkD3JcW7XRhYN2msA9zK1tJpMy9wmJiUV8xV+w0Qqm/B0ppbPjD7dGnX7aVxd5cWvlua
ebW09X+/0fjPHPZZf7lCvn+t+tfq20f7o0r69ynh8oN/NBJEwXFx4SS0PZM770c8qf2bg8rZAeDB
5sZclsF/NBP+bwwBbdjCRmCb32Pi/tlMOL95VP86mBCDLsPyMCv/DeYH9uZfugkU0ovCkx0XrCZW
yb+skOUCqk7skrAm3ysOsV4tMJrcjbHbFfKqHggftBrdl3sjH/xbRU11mjVe6aEuZPng2wngNF6C
TaiwuG2KwWWKIqyGkWBCDrXaFqbHYKk13XOSsZ3Qm5IDQFHkSh5Ij6JqYA65UrYw9I0l/OLKqEgt
3/U8tI8Tr+pVIPtS7WO/Kl5Zn2TpHkNJ/mhOZZDjVkjjJ8BL1TuIT/kNkLJ/NdVazADeSTYiaQfG
hw5valYVdR6v2hzlHNmpwEoS0OiAOxScEPbUmBuDIfEgTUkffr8t/ataT9w7Xw4FD/KJGGnRuaAZ
QSu9Jl7WHREcgpJKNMHQpO7pfdi64wUppxvhCugXQjl7ndN1hhk37XjqphYOQlfwBxEo+GFFvftR
+JZY8IwCXScisFGFhIn12GEU2yFHKfurx2JwLbNBXmZN48HsRt5Hich43kZzxdrTb5gqOTx9Rejb
QgDFm4fbOO4Zz07CMFigR332JTeznNWFl+s3deIP914m4Y91rvFNtbJ/76FXXBEfU4Ll5B8EmSt4
yzu9IDlZrx/90W3XvRrqq4liOFg7ZsYI2PHG5KYLxn7LHl5/FTRyHYVWSnhnMdZkRxRgo/pq9B8r
I+5fxlwTW+UY4qtho+H0+SoX0IVGdhw6rPENQ21+LLJEJ2cq0crroEyqV5T9tscGdBi/uoRg37pO
5awd6QVvHTiqN63WmkOOMWuf1r24IkoKCgkBUDeBL0BOKl3eFlYmjwZMCKCmcXGZEdNhVjEq71td
DD2z2zxYAmr7g9STFZGd0TZl8b3HxJue4tqY93Xb+R+gOGGx2oO2g1LfLEux+YogLeeFQO9s4ePJ
Hcba6MbKRl4XdGGfehXkOytrtFs7Z30oIgyOsa7hixpq8eyIoQY1CdjJXrO+CfbT1FAg0amC628t
aDuENZMsXFJtrjr08YpJ8vIaMeoqX4ugdqFgJFljEUVSm7d2k0mwLMpV3xiVJV/jFNx4Vs75Gxw4
8nRNlJlHEBWY7prRIrqM9t28IjFPvKt5qeFb4uah7+cSWr+kiMPCymQKsrDrpYQBeDPpfKlrcq4g
6DUsdFtXeyFy3T7rSWSoVSUD96vgicWEU9YTmIg6Cy5oNZuvhhOpq6hP8d9P9fACAi8uQ2bgOel2
FLlLTMTkc/Nwj7MnRssocmk/D3o+NCGWNZTlEBxR56M0d1bAc/OZ/VwkTiJ38cGaxgzTyq0RFSxm
tPl6LJjCMzrTkktTl/FDyuSadWmbFf7aKzP9M7XqXKBS0eYPC1vrGQBWZYQIvVqMuV3x0OP9fGo8
1gIbp6y8GxsS4CMM8OixdlosY62bOKtGb4gS85JRHIu8GJ67FloSGI3Kea2GvnrO3KH8gq3Wqzbp
AOeMBisZLx16CLWxSsPSGDsruz06g8OLOiH1YrpGB5AOa9YZGUbFoJrwytLucXPrqXrugxnzbA7Y
8d6XEWQRviO6d0/OVslgPmgJNES9fzLyoN/59JDbTE8mAIsSGf8qr7X0s8ycQANsm/nPNBDT1kYO
0a96w0MnblatIUAKVx01vESBjonRoT7quO7xa8tEI6rE1h5TTApaCN3KOll1JR/5ndEz8YEDTlI7
kejLJ79/i6t5vrgsDrbOTDrdti0SnZzjAt7hViS6uRdFGSDKR8kfrN2srm5TlbfuGgddcgPcLf0k
dPozaXP0Agzl5T6zxoRZ7zBqb4mm1ALvlOMe00b6Ykp+0/8v9YqN0uzPl5P38r39+O+1yvJDf9Qq
FCQWPiPYSMjJWEH+P/bOZDluq8vWr+L4xxcO9E3E/SvCiUR2ZLITG0kTRIqk0HcHPd6mhjWoUT2C
X+x+ECmbpGWqXHJVBCvu0DKZBJAAzj57r/UtuptfG5+UHYrCN0utglTAmTPRvurdZIoVDEoOliHZ
hurw+2zS/lm1zPkXUPR/KYCsv1KrgGB/WauYsLFQu+kO41FdMV+IWKuBR9QyOwAxrEaLvBozupBa
SFBlI3sWUqY1oR2RK/Pi2aBKr+mk9Kc5Po1t1AqgZFP2Ad175ipVq7uaRkQYcJxyOQKCXsg+o38p
VT43U0jV3iPrRNOxBV2oeY6kZl5QEcvIYEMh5G2qDvI0QRwdMnWpC0kih6E/HWtgtBMBRyyOprOq
B7oUEwFVhRSfgn8VkLn9dEOnMjuJ/RbhuU79UyrSeA6wIIYyUdC5KRwUJ7hkqlDj0WswqkxlzZCO
1addyJbzUVardSKz5uXBsZhMiY83+mPD6k/iDtWEIvmxy/wZCTqu9AKErpvkQ7qVwXvuKP7pnkgQ
YEnxKBathUUm6tqB30LzYsVAhrJGZpthNvsYhUGGEoLFKaPxI8LI01Mo3uSY5neGWlrITVTU29Ow
Aa12yHy2xrhsiT9hGKtj/va6kJRKPxam2/lmDZxLes8yd9qZvEScBPpKq6WViw21X5UxxQ9xOg4i
hFJzVcFahcpQdzOzCU7w2EnLqpSCCzK9hncjDNalOeSTC4yCYO0Gz+dibGhA5IbeH6lUies8cVo3
9cVVS1ueyQ7ChmiciMPquZZEw5b3KSLfBU6FwU2DLnQpkbNlBxJRkwUCPrpKbjz1e/L66MTk8hV7
4UNSpL4HIvVz1kxMX0nrYGc8eL7KrSZ17KskPPALOAm0HGamrRgPYYbIv0/JmLGnjSqZ9nIcpQDK
mSDdB54IjNQmvY0K7V2oGIizCLTzhrqQXX+g95mUMPSLzj7TklFft4QEUKbrk6smxnScNqAhIu22
megZio4WK+jybqHK6DT7uQCPc9ZqAzLnuhLGuAEY0S01i1ZGXApnqcBO590+CwwtfdrYjZ0vW98O
l2pXnBggDhZ0Wa+xxZl7EpbwKHfYIkoJlZEzmCTSxbeaE9wETd16IWE4iCLZ/voGnnpIq/hMsNgQ
vmUVR52Q97w/wo0z2ld8LbsOAcJyiAe0kQIgdzSHjRRaeFLqAJfzWNPpyQf6Egi5vpPKukQRGTgr
Qy7SLQ64fNEEBRShobxAATctENxqcM/tlIm6ftM0TuhlGMwKbeBLiccKHHRMgzCUE3QCoL/bWXeT
0V8JBXk2tjmfkT7YELGrC3u03iUZj4IOGns5mOOOlXen9nRrsmqeDPfpqiyB9zE3WmPlDlfoX0n8
Nad4aaZZvOj09MKA1wDOrHKWYzYepAk9WmlNtwpBD4va8i+VQrddRw5Rq9bRhzJh+tKUfONxTFtH
a9V2B4bxyI8JeukzNVhMWaR/yilMlqo+jGtTARK7SIbkXYHjPRjsbQjEZGG28FCnUb+OppRHSYpS
VzK1fK3J5fHky+TUyBPVf5O7UR3E6xGS9Dl5FKhvKYs8XerUNQxfx5N8qb4kLgkHxAjajyjXcpU1
hbFtpyjaTFIPgZBFwJWdcZ8QYLaYfHVc8no7Q9eG56kMxL0PntjlFhcr2SGGMDEpbsly4kJXIt+k
EMvJcAnhPYuSeSedJFnP23dqaW8xRZ6bQ7wnLKK4RVzC41Qnc1Jk0XzsA+XUlPvrUbGanSwn5nKS
tGNUBtNC1VLFBS22r0alXRIFRHZal5yzo6LvP0b4ZwJHBr1uIKHQSX+OaC+u2A/R1JfMftWZ5Fyp
dPyXGurLRVvBk3Cs4JyASAg4IfWWUzcakMJG2fYayRRpQkexHio9OclVVY5WbR3VC0ugsgZ+guHf
wKhYk/s5B2MXdAM14iTslngmQ4s3lJAjiYVNtc4tDdlgJwfHjLfg6VpTuabtG3gpKYY7tTPN1UxQ
WtW2Ha+dycL4DzZpnUokdyrzCIFNVum2ZeZsB4JKN4Y2NhdTzCSnLQXdX1U6ClUMdbIletcRbblM
LYKzpABXYmKy0e9lk14WXE+S6cSKwx7XpOtEx6VQaYmPxMkHepQuO4w6eJCIeOiVgLAxVJ4HluLA
o/RWt2opD5/jwKyu4chyD/iqo8w9Jl89ZrY+GFTvwXRcAr5ZM2vcMns4GWHD74kZFStlTMnnapSj
jvC5hYN7alEpA01shJyebjP1qH0p/MxDHBwnCXvMoFbO6DfcM6oipYJsn2srKViz8EUx1u+mJfyJ
jOaYKdZsl811Uev1slR11pwBvqQV+xrPMOhzUgAhvSEVxpY4NbvBBsU5ldFMrPbBA7Vhv2Iv8ynV
iOvqxnJNt/Vq4gFYykY9ubGp33d1SrBpIQjmqvg8o/1oJCpCVhMfkiiIoqtY6cy4KZDlNK2nq4O6
pBh+B7aZvTJC1aWimZdhmL1zZM5MBeMPjr+oUPDX7TKKlZFWQJ+cYia8KS28ZVEXj15ZOfvYwVLV
J4q5sKPqyraTe0mrMO7VyYnpp+cAgIB/+kO+MKa8cCdSihelmZ+1XYmCQ2pI6CKozhvyrvWMUWaZ
Q7CKgh/iShyo+yhXjscS6QONR4WX9JgsRZtqSyHEXTowGWqZ7EUJzRUjTKKVHLTsD4uxIL+pG07A
sOaLqnNOa7W90M2+WsLF/JyQLLXsx+ZjU0y3DEOIzdSTfEGsBFxpQzgX6LFdOD44UzucnQSM1WjS
VdOzmTZukfBDbMusZN2UzVU49Sd+WrBjtDt/NSZBtebyhG6SUhFyVdIVsRgMeth1uX2njNswUz/W
Q3ETphwzJJrzsB2jDXEhn/xe+pQIQVR6qzJDSOxkQ7ObrpOtbwumUp4dhTaWTi3f5ZzsFc2iD1Gs
hR/8WFop+I496mbM4aF2mwKwxFNZZ2vTmbDetdZHHGDWmtjZ0MX1y/nUtbPFIUERFZj+SrZp0BcT
LmPQyyFxOjV5p2VK2HgdnTLhMLHSBcHCmnJ7W1qMqkF6zHmuKpdX7a+LsHjP9rfbWlmnux2o7fdC
kJYqS4O6wBiKNJkQNVa4bty0baStrSrsXATprDKmityWcZzF/NAVGSCzZSpg/KD8u1Monz3UTvUH
i6CaG6YT8cXAaNpImLuXZPFemKS6fx4Itb83CMGla4Xz46MvW4wfFVk6a9G7H0FW0hn6jiodayiz
S8EiitNZO+9VVISNCvJT6WjhSXY4V1E03mXDPu1py7h+b6uuGYlLSdM8oRj72MxWrkv6KG9lRmR9
pn3U8YMHU8819SOW64Hinf0+laY01hT0neJJETEPzHW2vpkXR6Yabu3GMbd061kes+wsjexrSTQ3
ci5fRAOSqGgcmcQazHzGGP5qTu7pUWRxe9a6xNKvZ1cWdcJ/Ybf5v1OGA74PpcsrG9JLPLvZMw3O
46/8vh1FzUU610Ofmw3k79tR82fMhbomy3MH/IGj/ZsOhx3sTBgBYm0qeA/pqj/qcNSfmX1gvmL/
+OVn/pL56ssHPTFfzTocQ6HOkw0myiYC9nm3+kSHk45tiEFD7ZfkEc0NwEY60oBLrTt6gVDvA9Dy
YR1LpyPYidoD5qq9d0a4tH1tK3tbCAdY3YA5yrBI5fBbqAvwndplBTh5b4W52CisE2g1bBGc9V1b
7yMNHC95kPzj2NnJdUMSmLEbqko/MoMqPOqyQd8UUm27gPuRyzpyXu/wApdbkpiC1UQfaNuVlX06
6nAKCAGJpDPdwlbvUw2eTbPrxrZPrGoYPtSl2n4wAydhQWjxFQknCZFCVnmJlTzM9tY0YvhvGxO9
rxxvKjbUZ2ofFMdqY+jrWvEJmVCw7oNPipOt1dnNmR3kJFPEgbNsm87gdUenEb5BU5seZQNPdZjY
LfvoTOzmocj7nKCDz7VeBhqN0SKYJ/Q+Ijw7EQlj7lxmHfZZeuEK2s2qhGblmbkCvwLbrfmuLWXz
Mg+G8jigXiaugKQFzrgnScGRCmMXjJEzZ6ZGF70EW4QBXaErS9iTUHjzckg6t9IydIVZkthXkV1l
VxiXrDOf/U+7yuhDuDERX++iYJAumGHv5FC1T8lYqYkx3ph6FKtuizj4nv5atzexmYcMGem6I78x
4VcZrXPWBZK1Gny8HYRVWP0F1u/ZmN+IcG/UWnls56N17RAAkpSFsRoatfsUtaWzxSNOSa2E7Sx4
JS4gzct2LfdNTvZKRd5xjmsHJ2GzrPs82rVN6l9b86Ii5La/VUapc/Dt9wVxG3H0PgIbtdZqn4Bj
vQpCoGOSfapOqrQDxclbTx1z6brNBAV1S2DECtVzVfG6NqT3fuNQKZjAv7Tcqj0Ky+oipk+bLwGE
w4lUdfmOxSbdk8vWepkQ6UeiJqd9S67XZUwM0idVFnBbpLS5pBelrzGIk8LJruOecVl05EfSsI/G
JN71IRlnZNsP4iJNYyxLxHN/JHiqWbPTl7Dg+RN7qc5pVopfkyBbS0Z1MybycDqxp6I0STpjbzVQ
IohoslCfDn0lAVkzp2uTXFxch3p5lUpKD4dBkS4dVJyHOphH6jJ7kXAZWIIdV6s3hGs37GrBNKvn
RdKb0crE6/6p7ZxZ1ZGbx3UgjHs7KZCDdon1wRwH573ihPpHbbRq1NZ2oMJqybpQcUPdVk6bMov9
BVmcOHLaqr0RjCBOY+opmH5m4G9MKwtPU0Tnx1Ok4JMJqDoAVeSFPbnSJOGQtw2JzCeBjZ/soNir
WmI0zE4mqwKJ6lbrFefShME+bCGxINLV+ygnnx09LMIqyjkgcloZ38gyULaIWmI1tnJxDfCe8kmV
ZP8mn9p8F/Rm0buij/RwwVtZHLWZE2xI6xi8An+Z6wSIBUxoaCdBZgRESQ8EWGEPEyujENPaRKGO
qGJywF6mpGQE1nhXzUr7zOZ1SUPOrhbjMBKulkaAWxSk73XqZFdTU8qXtWCIKKNXiT2hKtJRz9p8
0pQ8IJkNeh0pg658Dh07XPXMvbZsLhPSjQMihpW286Q87tatbFUbIy+1dUA/GgFDX1kEM9HFx5+g
NnTTyTXckemi3Ep9Om58fHhseYrgWM6k/pBJbHCzITS3ztAF27LSzH2mCnEp1y2E+3HETLCIpyDa
VjEezpwN3CmifIIcEUisNVIVju2xlfb0+XUvTZLyXEYCvg4Uvjqk7PKx1sXaAsKbeWXn8fQBLKa0
acs0+WAljXIm1ZScPbRui6ArU/5saCkOMDWtgxu8FswT+8wPzmYrhUcBY7i0ThFsRGG7aeu8PuqD
xNgoaqdexnZjXP31Xvn/0upFx2bzWvVyfUjT+5/u7tOf3EN7+7yMefjdr2XMPLFn862T/AEt7akC
wFZ+BsNNmQSnzGY0PxvMfytjZD7Fwtajzsml6EJ+K2O0n2GlWlQ4cAFoXsKQ/Ctd9Rdk7rmM0Six
GP3PQDZaN7Tvn5YxJj04QnQsbdm9p7+9mTaSB8TkoLnCJVPTfXKNzh6s6U/x55RnL3r47NhhXpjG
nHBC/WZzyk//HPvBOlL7YVo2oH2Y+aT+smj0dE1spObGAOU8uUZTRg6G7JEfFSIcmuJDxCD4TFIY
gfNCqjx8dIR+6s3nfEzZpU4+7riuqt1kHK5wZaTrVMZg29pj7AZK0jMHcyx6Q+nAwj/4i9FGlDoR
DsGGugbxIgqVDlGWfqjQpSXd+NlKHBiS9MI1DwEAJgekh27N3seDB1UsiZ4WLN1ysm4lrVsVJUJK
x9SZkuuthjYHoxONAv0oKx2ZVAtZXkNtCo/nGMkzMW8JSc/u9mVaxcJLBb5Xt8REvQtapGE4T+vi
0iGkGDXboBl3jDTp1JAZg3opD/uarUyL/NXwbWOuiRghFHSu5lE2nFnlyyupTXRxWc3vKfCOwdZ3
SnObz28xW2+GgxWNwXGGyXvpa7m25p4V921lxjvbInHOr2qFuHefN2RRGrwtzfnFiWQLUBmL+xqp
neopThkfZfOrlgFBs1WKOFpVfq5+zr+8k1EWV8f6MMkn8HUkGvLySKdNx1yk+QqvdBLSrqSkV4kz
akgm5PW7arnRq0XmoLiNLBkTVlNNdyNO/mtIZjlmEpl+vOi7dQqITCLXMvJvxCTUPbnpxQ4Kcjq4
ZEXbu2ZgFZsUrb2Ch8ts2tdHZYenZjbptml7Qcg1+ugA/eV7LDvZvreH8mNukQqfEADuc7tV+kEV
rXiHAKQ7syYmu2OV1lusUuK+Zle5icawO8d2Ung5MYAnDeXbOnSS9CKW22yjSJE5eBInYS/FGHJD
hAUBfa6ulj0YnYEbS06FsUzJz9nUk1ztoIkBzEnTGV82Th6Dn87Nkii5SNIpp/yz+iP2BMNdEito
UxTiJJnfl0thluxky2wACm1iHtMpjSAtBayTtMX1DhUdvTtn1eYtApsSv2hdLinUcfOVlbgwIJmU
izbM/I9qggEo1DIdZw+bjzarzc8WsWi9a7Fcwe7WiTL3rHKwz0IyPG+wpsD7UsQQ3A48me+nQqSf
pFH4SMblKqBDnJVQJ3BaobieIJfbZabcwaRj3j+JvCfjSpWCfRbFDJzHPO0zr54M/aYqzA73t489
l/GAtbRLkVyWRmXe+whtUELLiTjiHnYWbSulJ4KtzqEKrfpjmycgumwtmHSIaYa2QE3KFozy/Jaw
UvNCGhPJK4qUNNw2KfZgpegFFROgvDQZzU+F2qPIDTUg3pHd8IBkheB+NdAPo+MTF4RZ+jxxZVK/
gzOlXnQG74+sydFdGgVhMHKLlFLz5X5ry1kLPm4gFdUQTXHDiwbfYWIWxnWgJTnEsmSySJat+k06
JdJ2MPoOX5MV7rFl06SLhzq6syWrfpebRXIV0DR9h3LUZO2XdNL+8kjoZyN5roT00evFWlB3xJWM
c8WB7mkhT2p/JZqcXiEuqpQ0GN6355wjqPC4RXepYkE9Yt8okSyThGudHOkL0EogAPBm7DSjkK6T
DkQ0+58xuR+IREcnPQUy7MGGSUyOH8Frg1Fa+g06ICQaojx30r6+BUNHllk72EcYmtoPlWnnJanF
ETPWOmD3ALc78/IoB7mXyeY6bbda61Sfewm9N+9B6xQNUwp8Q3eGD0T2Sh41P6oB7KPrWJ7okoe1
jyswxdlF4xDRqlodKdFUeXnfhbtWTrB9DEoBassqzsk+Ao6Gxorpoll7el0VboXRYKMYTr6h098d
02XEgFoltqf6Ic1IkuEv9FYpXCeu051hx4xNpvGT6EDUl6ZNvdihRNVxirhhKKEpr1JngVHLpgMV
MxbIugTWYoba0myYBxRTuNR8BD8cgLWsu4pRQKqyUZfjac+kXffyBJpuyfgDcw6zKeyxzUdeqZA4
8o43WF8YR5bedPvG6nh8O1nfzTQOTxt8YwclL7ootXbals6obOPYClwnT1sPhK7DMjHaMw0gDrGB
xrm2JduSaDi7ddZVjM5mHNvk3JCsYK1XreyGg6rSoBSafQSXIrs2eepWaY+CnmTnwGsUs1roAd3w
dk7VSqyxXwUmmtikahAZNwq2gUT2jytyH7dKa1rnvYW4viGvzMXrb3iT7HRHWtpJF1oShhe50Pvd
VBNNPgW9v4VhYB0z2y7XdZJGJ5Kp1K4/hulOSKH0sWmIDtOwC3p9X3F8JDN4Saoz4xmLc22A7Ti1
SY0RNi+u0IOP14IMM88JtQmRUaMBDg6d6DxVdPQjdcAKYxEvsOgkS7mIooTNR+4Pt5ETyi59fJVo
HplBTdJucqmDTtEEebnJCIk/AiSIX8RWFFYEa9TbDfPV8tyaWumiVtWKmIDRLF0lyIjsIhNxZCwG
ypPQ5qxdCQvk2ITQ4F1MzOyGtzavtyDGPeXbAZhRJ48+yJVFJ4dom22iIb9qqzBNUfv1n+OxTJZ8
IZ9zU80gmKo6/wWyBzkNEce0jFcGyki3QrFG0FC2kiTYBdj8TxsNnTe6TuEOYVAuzd4JrhkDDsdV
SlElYCt4ejQRIMHWxCN2UN3oSYUIJ5FBw9iwVKOUWR0MgmkOuzDXtBDkfeEUn6pcURDNiQYpdzgk
5DOCx0GM7aP+jIjblM256srgH7YTziHCHFnxkkST1lPsSKdxAVCkDYhEhEctaOw3EH8SpUFRPzVu
xvPujszal6YxGe970Lcuo5HaC6c0vjOGIeEV0fkyHEVbuQ2GWLmRejEcD5GeHfk+kz+CM5XwUA9J
Jrm4qhhFqPqspmJgSltfTzQOW67AhEtVpODP7dPOKxCFXRUgyWcdvEAgMOSqfAM0JHw374yxxcTj
eqK3MJtx++LIaXVsvnrrfCeICBHNk44iQDikvZpqzUxlNgVQpJ7XxnlgdhEdRG1ZoFzHw12y9hrh
XVWP2++U4a/+IVDMz/8QIhhCphjuLLGxTyv0kd3GUsfY07lB0BD9JjL6RsWvvjwpuic2wYKyDkuA
tJSXBb+S9/DZ/Sr1mmVyeM+duFa9eu0sipP+ABHU006IwVtqLkvMdUPuAalH2Fu+s+9Qn287bDDN
z4/ixS7HL4XfjwGD0dpjFRaXiVdfbYON7kUeI/C1c84UWizarbwkPntZbzbRylp+50qwZXv29X45
BpMwCb7gWW394hjCfkzjNOdKtE7sMmFfZ2Q3ODAG7HaLBzCrRqIybh1J8YIS8LkDHT6afVThyo/i
84wJXVtclfp5rafLIuixwhxrRNlWmK0q4wrlyMNs4k+BejOk4tUDfkHUq3te83bAAetrgm6Gd/WV
cZqd6B753EfG6HoL6QAU9MRAgjkt0RusXr9gc8Dmq3//hd6LhHEqr/mCIVIBn4XowMtX4Smu/UV+
nR7ESbNuH9Akf3rOyvyZD/vW7d0///F4ozz5kuZjetLVtwVRYIVepp6/V1YUyOmSUDK3XcYX4qRY
AQD73kV+Lmp7/IOzN8CWMQrABHvxB+OqTKaEOxMo52lDNtaKLpxnuvHqNNnUbuA5J6ixd9U23bj6
Co2JvInXXy70/2cB/uPBjzG/DX57Zy0PzeExovXkkN3/8x/X0W14eG4G//3XHps4pvUzSl8Dm4Sq
WZqsP5VGfgmzAvinydi8sUpyxzw2ccyfmRqxGjLFshx85M7TWZTF8Fd3bBST/Jom/yVpJLbvZ7ct
XZwZeWnRZII9xGTsCynwyW3L3mXIGxyfbPksMuWID2T9VTv9dEynCvg4/u+0VOGBmV1rHqmOn+3z
KJ4OVVM0hAJH8l6iu8rI3En3LQamPQSInN29nszLqAQjYwAgiqTNhFqQR/B+Y8UgMLk+8zP/dJqU
JUNbnXaJERGuHuaBfiYmA1tCxTUgvRicLwMLjaECkfNSOrkytcLnQjXMLWi3nh1b6uuX5WBWeKYz
azcDzqHZNdKxnhjOe1vr6XFYo2Tv7WSsNn5YBTcyfI5lQPN+XdV4wEoIMDwfwbimoZ7cCBlpwlAl
yhlXs9qZgRTeA4VWtxqBkEsp7CDdFUI+s+Chb+LeMo+DOutaZBPmdA7L0NzThRsOKI6Gz3oayVi1
Oicix1Zpr4rACnA1EgR6qUWBvWMM2B6j1gaAaNFmvamb0ljrfs/7aVBHoNhGuJNjLc5XkVQ3G2eo
k3GhOgkB7R0xkm5EE+PMJ5d0TQtGu9THRJ3tyCCdMiKZEChK9VFU6cqun/Wxyzqu+w9NF6auHVsA
L6AWqnvq+WqNOHSO+ij8TylaN+r7oP5UpmGeMPIXJomCIHrORS3VxwY61GMNCMyllgqxScRA+eun
ebQgA1y+t0sj7JY5XpklfkoquFaxwo/CceDGNp1eLEaYj8TXw85ZIMAbbwon7D+aTZadG2wdVjgt
0CiFiFEOGla7TwWasIUqD8rVABwIO6bOliGaMeVLqcmmrVq0/aXtlzqsutbcGvA43KB1Bhzn7EfZ
0kiWs5+nT5kbqGVy5CQZ8HdQVXdCZMDqDNr3l2VsB8tGgjyOog5dXleFyAVbXBqrksjFC8Z72g18
8HCNgyUF8mObR1KJ43eda50OrQS92SeNNsZV14DXqaU06zatNMpriRwsIsQQLByZzURGuaZVxwqv
AWzmvu+vC4TTeza+2WeyDGhhlTHIZV/WumONmt+bJakgsCFPLoVt5Z97H2gn24mQGQgPIFPM0CRB
1ra77FIJmUfKAQI1nAJI+brOztcdWTgInsv6MoSyxGjBsNo7J8Lx2E1ZetbmGUJhdaBLgVkoxY4o
AuU8Cq3J05UB6qKVGWidMJYtw8zMPUzY4VUnHN/jpmEzO+kT7ORUM8wVlrTkHn50v5WzWl9nkiQz
K9MyZpVJ6a8EDDlo3UCCjmKC8G6Y76Jc6jC3fmaj6i+TCKJZb0SywE9QwjlT7Q4xBdTfJHdHDfcY
fYb61Aw189B3+QCpyWksdg7CPOrMJLgq7d5codjg30q12YzxFN4JJFTbvDXSHRFgKGVG/CpLRGwh
0KXGaY8w9HS7tB3E0ZRiirHTqPsYqQoNuRzNNzpWkVLTSSD5OrnVy3MoEqqyDa2gP+7h+GY7op1w
h+VDOzDUGbMbYWgEPBioU8OtxrubneygTx+SSSX/15pkEWDMdqSTzlRJysKA1p91GsOeXu7zD5KK
K6IWqMXasUqqRSpgVS4VNuqm59DHLc8hbGOhBpR0bNcYJDCiyD4oBob/VhGU2I1FKDw7a5Rw5YS5
iu28SkeAOcFw1dUgygG8U5uEBcTqNpk0631tc+N2aYm+p0St4izrppEvB1XDXhb7zDtdXdGyvY/V
78ZSNZAahlLrC9HDjGKaW5L5SkBuemf3Uhgf5exTKDPox9zBO2Lun1Ua+8hyCuObVK/RocMakfoF
dPiBqjlUQUWUuS0RtVGBQRTj2HiCtDBrWSUCfaKVjGNx1sk+1jYUisC18zznEhkFUiT7C1zL9zNH
J6db4Fy3JdumUZmRKrcI4HNvYTd1m6CNUPmZlqBpJuTiCOpHoyCq7AEHGMzTiJsVccuYXZahmIyS
UZzqaues4GdC0C91jUyxjNRpnpCczwSxZ/VIuGNGxxJRxbGbi0h9hykq2cEQUo+yzq8IOWgznyZa
IafXFcET6NJgCepLKxJTAT3e4V+yxoTf0RrJHoEld4OvIrIF76PSv+zU4JRLqH+qiNL+xKxHkxns
DrlwTTusR2iacidQilrprZQayMmz0JD3KT94BvW0PgrkIjmMIHDDo4rdy/QOFPqYrPmOsRH7bezf
s1DZ9/1Yq/4CwkM0HOV4yeAhabZ6VGojKMA2SId2MXLjXYatk70jwlu9Z2Ixqjt5dMJbKPcsKbiw
sNnXCAWvpNxRaW/yCL5TJ4RqbmSOo7yrqgJVa0C2JMajuDaOyxo0HOrVOVKZx/njTKn8AEdfeKM9
lftRi8H+T2XhO+5Q59ncQYNTf+Nrji97SmqV8S6gqQC/JEdCUrNAnxKIYOFXs1sGEaPO9n5FDpa6
kpov6XmM/AsDtCR+p8hZNmi+kbwrsfNBF5l+2ZiCZDrFLkziZEfs5TLc2g2+DOfKUTieWgYVr1LP
oItjbLOhy3vfG6q4dir6AfSrSFQzE0XmvOzas4XsrHNBVFjq5O1BUeyMgVA0uWXZSZtGj9TzHJnI
RyXOAWU0tA3clHUwRlAq4rVOfPpdlVjDw47oLxXq/11e6seDmMtjAB1RM56392K8uK/btKm/WowZ
06d3X/53dF//lR/48w94rMXn3Zfxu5f5yx+6HMv7hz99/+WI5v/+l8NdhoYkqhsR3Tb/dz7qJ//z
y38H9zOjIb17/PXHE/vjoX/zmL7+4ya6FwdxG44PF+PZjsE9AI+qn3qpDGMe0P5+IP/8x7PDfLL9
eO1zXwVT/XYF/muf/edqux/84P/EIPwH/8JJIZp51P7TNy33c5yZIdOa+NGr/2ro2Q+ewv4Q3B3S
+/yZToAjx8X2N9w37q//Ie6KTy8+HOavQ0fnRy/LH+QNBDswvP8bDpueza//3h3E12OcXwGztI9O
3dd/mh/h/9r9/kuT/vqvfGu3z2isfLyq/i0fD4GoyJ+/BB66Bn/HF3rWvhpP8IM34/WhLX/9t2fv
r8dDp0/y47cLTKbm13/9+knzl/r46XQ/fvTT1+2hiw7f8rHO8tsf/fRNG6XPHqLHPhDMjB/9aA48
yn/99299uvLjn/4d8PAP3i/uoYyaQ/rT10X36/H+/tXOlOAfvUL7P0+N/9Hjb/O7KD9kLOffuv5/
w5vs9Rbijx7+oT7k37znZ237j172X8RL+drjTf83PE+LYjzcfutVMKeP/uiBu2Fx++t/fP2c3+9F
7W9Y837hKyuqNvrG7aL9Dbf6N+uYh8v+BR30gzfMa07/H/xo9x506h+vuf43LBzHh594ScaR+MZF
Z2Pww/fLLxTzURn9+m/pISgeq8mffsnvBEvh//npTBRddHef30aHn8aHQhNhJ289Xhxf//bv95jx
3XvsW5uOf3m2O/Hmr+L5Luq7P/DbPuyM90HefOMjvv8TXzc43/iIx2v8+3nOtcxvg5Mvf218/JmH
0ckvL6qg18u1J3/x68fMf2r+cvkjj1fsyQ+9vDiPQ7w/O/W/dGJUmK+d2MsC7O2c2NNR1ze+sRe1
39s5L5a6174w9/C87Hw7J8Y6+9qJvax438yJzaS5107sWbH9ds7q4WX18Cr6xvP1ss5/OyfGkvba
1/Vyi/F2ToyC7bUTe9jVNAXL/ZdtztfV/u2cIBKW107w6cbq7ZzUdyoP9xt7urdzct9bpJ8rUt7O
eX13kX6+k307J/adRfr5JvrNnNa8DX/tzfFi//52zus7a9nz1sHbOa3vrGR/6Fq8nTP7znbsDw2T
N3Nmz5iM36gXn/Vq3s5ZfWcBe9YmejNn9diI+NPa/o8dqrdzat95I/54c+wNXAr1RTDUNx7HP0zg
38BpIStxvvP+/CX79d+QSxy++NXfteL5Hue2oBWZ3+fNk2rgSRvuaa8O8qv1UDT8D7XrHpFAr1Up
z5UNb+ELe8EW+MZ9+Ceiirdwcr/dIX/6Hn1+95XpIb9/uPX+h+6p773n3QK84qffhz8PV/2WyNtm
FkRh7M7/E0/Kb0/l/9RZfZEgvfagPJctvYF76Tdpz2tn9efqoDdyhvhJntxO33gZvBAmvY3TelA2
vfbF/UET9SZO7FFV9dqJvZRjvY3zetB0vXpeT5UCb+KkHrVkr53USxHa2zivBxHba+f1R/3bf++Z
fW+VYzA9/8hten8Q//L/AAAA//8=</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microsoft.com/office/2014/relationships/chartEx" Target="../charts/chartEx1.xml"/><Relationship Id="rId1" Type="http://schemas.openxmlformats.org/officeDocument/2006/relationships/image" Target="../media/image1.jfif"/><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microsoft.com/office/2014/relationships/chartEx" Target="../charts/chartEx2.xml"/><Relationship Id="rId1" Type="http://schemas.openxmlformats.org/officeDocument/2006/relationships/image" Target="../media/image1.jfif"/><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fif"/></Relationships>
</file>

<file path=xl/drawings/_rels/drawing5.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112109</xdr:colOff>
      <xdr:row>6</xdr:row>
      <xdr:rowOff>94228</xdr:rowOff>
    </xdr:to>
    <xdr:pic>
      <xdr:nvPicPr>
        <xdr:cNvPr id="2" name="Imagen 1">
          <a:extLst>
            <a:ext uri="{FF2B5EF4-FFF2-40B4-BE49-F238E27FC236}">
              <a16:creationId xmlns:a16="http://schemas.microsoft.com/office/drawing/2014/main" id="{A9D9058C-01C2-437A-9438-07B5F68222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86050" cy="1199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2266061</xdr:colOff>
      <xdr:row>6</xdr:row>
      <xdr:rowOff>1270</xdr:rowOff>
    </xdr:to>
    <xdr:pic>
      <xdr:nvPicPr>
        <xdr:cNvPr id="2" name="Imagen 1">
          <a:extLst>
            <a:ext uri="{FF2B5EF4-FFF2-40B4-BE49-F238E27FC236}">
              <a16:creationId xmlns:a16="http://schemas.microsoft.com/office/drawing/2014/main" id="{B982A8B6-D42A-4FFE-BBE8-AEA780E4C9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332736" cy="1041400"/>
        </a:xfrm>
        <a:prstGeom prst="rect">
          <a:avLst/>
        </a:prstGeom>
      </xdr:spPr>
    </xdr:pic>
    <xdr:clientData/>
  </xdr:twoCellAnchor>
  <xdr:twoCellAnchor>
    <xdr:from>
      <xdr:col>6</xdr:col>
      <xdr:colOff>45842</xdr:colOff>
      <xdr:row>81</xdr:row>
      <xdr:rowOff>113355</xdr:rowOff>
    </xdr:from>
    <xdr:to>
      <xdr:col>12</xdr:col>
      <xdr:colOff>211535</xdr:colOff>
      <xdr:row>112</xdr:row>
      <xdr:rowOff>164063</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57EC8A30-7B83-418A-9EAB-1B4676182BF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6964802" y="14797095"/>
              <a:ext cx="5774013" cy="5483768"/>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xdr:col>
      <xdr:colOff>539750</xdr:colOff>
      <xdr:row>143</xdr:row>
      <xdr:rowOff>15875</xdr:rowOff>
    </xdr:from>
    <xdr:to>
      <xdr:col>3</xdr:col>
      <xdr:colOff>563880</xdr:colOff>
      <xdr:row>150</xdr:row>
      <xdr:rowOff>100330</xdr:rowOff>
    </xdr:to>
    <xdr:graphicFrame macro="">
      <xdr:nvGraphicFramePr>
        <xdr:cNvPr id="6" name="Gráfico 5">
          <a:extLst>
            <a:ext uri="{FF2B5EF4-FFF2-40B4-BE49-F238E27FC236}">
              <a16:creationId xmlns:a16="http://schemas.microsoft.com/office/drawing/2014/main" id="{F514EF31-7B63-4B95-8326-5DE84EFBC6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452437</xdr:colOff>
      <xdr:row>143</xdr:row>
      <xdr:rowOff>23813</xdr:rowOff>
    </xdr:from>
    <xdr:to>
      <xdr:col>6</xdr:col>
      <xdr:colOff>682942</xdr:colOff>
      <xdr:row>150</xdr:row>
      <xdr:rowOff>108268</xdr:rowOff>
    </xdr:to>
    <xdr:graphicFrame macro="">
      <xdr:nvGraphicFramePr>
        <xdr:cNvPr id="7" name="Gráfico 6">
          <a:extLst>
            <a:ext uri="{FF2B5EF4-FFF2-40B4-BE49-F238E27FC236}">
              <a16:creationId xmlns:a16="http://schemas.microsoft.com/office/drawing/2014/main" id="{5B681A68-40BB-4A50-9599-203469B27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2266061</xdr:colOff>
      <xdr:row>6</xdr:row>
      <xdr:rowOff>3175</xdr:rowOff>
    </xdr:to>
    <xdr:pic>
      <xdr:nvPicPr>
        <xdr:cNvPr id="2" name="Imagen 1">
          <a:extLst>
            <a:ext uri="{FF2B5EF4-FFF2-40B4-BE49-F238E27FC236}">
              <a16:creationId xmlns:a16="http://schemas.microsoft.com/office/drawing/2014/main" id="{29BFDD28-AFFD-4EAF-B352-B0958D19A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243836" cy="1098550"/>
        </a:xfrm>
        <a:prstGeom prst="rect">
          <a:avLst/>
        </a:prstGeom>
      </xdr:spPr>
    </xdr:pic>
    <xdr:clientData/>
  </xdr:twoCellAnchor>
  <xdr:twoCellAnchor>
    <xdr:from>
      <xdr:col>6</xdr:col>
      <xdr:colOff>200147</xdr:colOff>
      <xdr:row>64</xdr:row>
      <xdr:rowOff>153360</xdr:rowOff>
    </xdr:from>
    <xdr:to>
      <xdr:col>12</xdr:col>
      <xdr:colOff>365840</xdr:colOff>
      <xdr:row>96</xdr:row>
      <xdr:rowOff>28808</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C39682CB-C721-415C-B4F5-BF7174A6E05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119107" y="11651940"/>
              <a:ext cx="5149173" cy="5483768"/>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xdr:col>
      <xdr:colOff>571500</xdr:colOff>
      <xdr:row>125</xdr:row>
      <xdr:rowOff>167640</xdr:rowOff>
    </xdr:from>
    <xdr:to>
      <xdr:col>3</xdr:col>
      <xdr:colOff>601980</xdr:colOff>
      <xdr:row>133</xdr:row>
      <xdr:rowOff>72390</xdr:rowOff>
    </xdr:to>
    <xdr:graphicFrame macro="">
      <xdr:nvGraphicFramePr>
        <xdr:cNvPr id="6" name="Gráfico 5">
          <a:extLst>
            <a:ext uri="{FF2B5EF4-FFF2-40B4-BE49-F238E27FC236}">
              <a16:creationId xmlns:a16="http://schemas.microsoft.com/office/drawing/2014/main" id="{3E55EAA3-E09A-4CCB-9239-CE7E355DCA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403860</xdr:colOff>
      <xdr:row>126</xdr:row>
      <xdr:rowOff>22860</xdr:rowOff>
    </xdr:from>
    <xdr:to>
      <xdr:col>6</xdr:col>
      <xdr:colOff>640080</xdr:colOff>
      <xdr:row>133</xdr:row>
      <xdr:rowOff>102870</xdr:rowOff>
    </xdr:to>
    <xdr:graphicFrame macro="">
      <xdr:nvGraphicFramePr>
        <xdr:cNvPr id="7" name="Gráfico 6">
          <a:extLst>
            <a:ext uri="{FF2B5EF4-FFF2-40B4-BE49-F238E27FC236}">
              <a16:creationId xmlns:a16="http://schemas.microsoft.com/office/drawing/2014/main" id="{21E54B86-C248-4960-9866-904903D92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18120</xdr:colOff>
      <xdr:row>6</xdr:row>
      <xdr:rowOff>76200</xdr:rowOff>
    </xdr:to>
    <xdr:pic>
      <xdr:nvPicPr>
        <xdr:cNvPr id="2" name="Imagen 1">
          <a:extLst>
            <a:ext uri="{FF2B5EF4-FFF2-40B4-BE49-F238E27FC236}">
              <a16:creationId xmlns:a16="http://schemas.microsoft.com/office/drawing/2014/main" id="{27D981EC-3BAF-49BE-8D6F-EF20494AF7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674113" cy="1193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288704</xdr:colOff>
      <xdr:row>6</xdr:row>
      <xdr:rowOff>93345</xdr:rowOff>
    </xdr:to>
    <xdr:pic>
      <xdr:nvPicPr>
        <xdr:cNvPr id="2" name="Imagen 1">
          <a:extLst>
            <a:ext uri="{FF2B5EF4-FFF2-40B4-BE49-F238E27FC236}">
              <a16:creationId xmlns:a16="http://schemas.microsoft.com/office/drawing/2014/main" id="{A3E739D5-C1D6-4F70-9674-12D7197960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584155" cy="1228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dmin\Downloads\Anexos_tecnicos_Inyeccion.xlsx" TargetMode="External"/><Relationship Id="rId1" Type="http://schemas.openxmlformats.org/officeDocument/2006/relationships/externalLinkPath" Target="/Users/Admin/Downloads/Anexos_tecnicos_Inyec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ltados generales"/>
      <sheetName val="Inyeccion"/>
      <sheetName val="Inyeccion_totales"/>
      <sheetName val="Iny Salud"/>
      <sheetName val="Iny Pension"/>
      <sheetName val="Iny ARL"/>
      <sheetName val="Iny CCF"/>
      <sheetName val="Dependientes sector privado"/>
      <sheetName val="Emp priv"/>
      <sheetName val="Nov priv"/>
      <sheetName val="AE priv"/>
      <sheetName val="Dep priv"/>
      <sheetName val="Edad_Sexo priv"/>
      <sheetName val="Independientes"/>
      <sheetName val="Nov indep"/>
      <sheetName val="AE indep"/>
      <sheetName val="Dep indep"/>
      <sheetName val="Edad_Sexo indep"/>
      <sheetName val="Monto de cotización"/>
      <sheetName val="Iny Mon cot"/>
      <sheetName val="Iny Mon subs"/>
      <sheetName val="Resumen municipal"/>
      <sheetName val="Iny cod mun"/>
    </sheetNames>
    <sheetDataSet>
      <sheetData sheetId="0"/>
      <sheetData sheetId="1"/>
      <sheetData sheetId="2"/>
      <sheetData sheetId="3"/>
      <sheetData sheetId="4"/>
      <sheetData sheetId="5"/>
      <sheetData sheetId="6"/>
      <sheetData sheetId="7">
        <row r="124">
          <cell r="B124" t="str">
            <v>ago-23</v>
          </cell>
          <cell r="E124" t="str">
            <v>ago-24</v>
          </cell>
        </row>
      </sheetData>
      <sheetData sheetId="8"/>
      <sheetData sheetId="9"/>
      <sheetData sheetId="10"/>
      <sheetData sheetId="11"/>
      <sheetData sheetId="12"/>
      <sheetData sheetId="13"/>
      <sheetData sheetId="14"/>
      <sheetData sheetId="15"/>
      <sheetData sheetId="16"/>
      <sheetData sheetId="17"/>
      <sheetData sheetId="18">
        <row r="12">
          <cell r="L12" t="str">
            <v>jun-24</v>
          </cell>
          <cell r="M12" t="str">
            <v>jul-24</v>
          </cell>
          <cell r="N12" t="str">
            <v>ago-24</v>
          </cell>
        </row>
      </sheetData>
      <sheetData sheetId="19"/>
      <sheetData sheetId="20"/>
      <sheetData sheetId="21"/>
      <sheetData sheetId="22"/>
    </sheetDataSet>
  </externalBook>
</externalLink>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Cesar+Department" TargetMode="External"/><Relationship Id="rId21" Type="http://schemas.openxmlformats.org/officeDocument/2006/relationships/hyperlink" Target="https://www.bing.com/th?id=AMMS_c7e7183a8049fcd4476666d530c02af4&amp;qlt=95" TargetMode="External"/><Relationship Id="rId34" Type="http://schemas.openxmlformats.org/officeDocument/2006/relationships/hyperlink" Target="https://www.bing.com/images/search?form=xlimg&amp;q=Guain%c3%ada" TargetMode="External"/><Relationship Id="rId42" Type="http://schemas.openxmlformats.org/officeDocument/2006/relationships/hyperlink" Target="https://www.bing.com/images/search?form=xlimg&amp;q=Magdalena+Colombia" TargetMode="External"/><Relationship Id="rId47" Type="http://schemas.openxmlformats.org/officeDocument/2006/relationships/hyperlink" Target="https://www.bing.com/th?id=AMMS_15bf66bdab75cdde6ffd291c2f0d7e74&amp;qlt=95" TargetMode="External"/><Relationship Id="rId50" Type="http://schemas.openxmlformats.org/officeDocument/2006/relationships/hyperlink" Target="https://www.bing.com/images/search?form=xlimg&amp;q=Putumayo+Colombia" TargetMode="External"/><Relationship Id="rId55" Type="http://schemas.openxmlformats.org/officeDocument/2006/relationships/hyperlink" Target="https://www.bing.com/th?id=AMMS_ceb37bf9c2248ee09982ca065941b9db&amp;qlt=95" TargetMode="External"/><Relationship Id="rId63" Type="http://schemas.openxmlformats.org/officeDocument/2006/relationships/hyperlink" Target="https://www.bing.com/th?id=AMMS_b23fcbdf48c03272195282d8fba47d31&amp;qlt=95" TargetMode="External"/><Relationship Id="rId7" Type="http://schemas.openxmlformats.org/officeDocument/2006/relationships/hyperlink" Target="https://www.bing.com/th?id=AMMS_cf6bb66b31d33d0a4e553a7073bf8f20&amp;qlt=95" TargetMode="External"/><Relationship Id="rId2" Type="http://schemas.openxmlformats.org/officeDocument/2006/relationships/hyperlink" Target="https://www.bing.com/images/search?form=xlimg&amp;q=Amazonas+Colombia" TargetMode="External"/><Relationship Id="rId16" Type="http://schemas.openxmlformats.org/officeDocument/2006/relationships/hyperlink" Target="https://www.bing.com/images/search?form=xlimg&amp;q=Boyac%c3%a1" TargetMode="External"/><Relationship Id="rId29" Type="http://schemas.openxmlformats.org/officeDocument/2006/relationships/hyperlink" Target="https://www.bing.com/th?id=AMMS_ca7f8b4e7a6e35e587d398eda20b2bb0&amp;qlt=95" TargetMode="External"/><Relationship Id="rId11" Type="http://schemas.openxmlformats.org/officeDocument/2006/relationships/hyperlink" Target="https://www.bing.com/th?id=AMMS_f84545438603b063c6fdfa9b5d4afddd&amp;qlt=95" TargetMode="External"/><Relationship Id="rId24" Type="http://schemas.openxmlformats.org/officeDocument/2006/relationships/hyperlink" Target="https://www.bing.com/images/search?form=xlimg&amp;q=Cauca+Colombia" TargetMode="External"/><Relationship Id="rId32" Type="http://schemas.openxmlformats.org/officeDocument/2006/relationships/hyperlink" Target="https://www.bing.com/images/search?form=xlimg&amp;q=Cundinamarca" TargetMode="External"/><Relationship Id="rId37" Type="http://schemas.openxmlformats.org/officeDocument/2006/relationships/hyperlink" Target="https://www.bing.com/th?id=AMMS_5a2cd20041efea18be49b5827dec36f8&amp;qlt=95" TargetMode="External"/><Relationship Id="rId40" Type="http://schemas.openxmlformats.org/officeDocument/2006/relationships/hyperlink" Target="https://www.bing.com/images/search?form=xlimg&amp;q=La+Guajira" TargetMode="External"/><Relationship Id="rId45" Type="http://schemas.openxmlformats.org/officeDocument/2006/relationships/hyperlink" Target="https://www.bing.com/th?id=AMMS_a8aec08b72c54853eec46ff69568a298&amp;qlt=95" TargetMode="External"/><Relationship Id="rId53" Type="http://schemas.openxmlformats.org/officeDocument/2006/relationships/hyperlink" Target="https://www.bing.com/th?id=AMMS_16d3f6dcc4e384c26f33571844cef4bd&amp;qlt=95" TargetMode="External"/><Relationship Id="rId58" Type="http://schemas.openxmlformats.org/officeDocument/2006/relationships/hyperlink" Target="https://www.bing.com/images/search?form=xlimg&amp;q=Sucre+Colombia" TargetMode="External"/><Relationship Id="rId66" Type="http://schemas.openxmlformats.org/officeDocument/2006/relationships/hyperlink" Target="https://www.bing.com/images/search?form=xlimg&amp;q=Vichada" TargetMode="External"/><Relationship Id="rId5" Type="http://schemas.openxmlformats.org/officeDocument/2006/relationships/hyperlink" Target="https://www.bing.com/th?id=AMMS_d63452a185415abe7c0530920ab0bfb8&amp;qlt=95" TargetMode="External"/><Relationship Id="rId61" Type="http://schemas.openxmlformats.org/officeDocument/2006/relationships/hyperlink" Target="https://www.bing.com/th?id=AMMS_a6680b6d150b9864cba1e6bfcda49c71&amp;qlt=95" TargetMode="External"/><Relationship Id="rId19" Type="http://schemas.openxmlformats.org/officeDocument/2006/relationships/hyperlink" Target="https://www.bing.com/th?id=AMMS_d4383456352e92890f12b45082c42500&amp;qlt=95" TargetMode="External"/><Relationship Id="rId14" Type="http://schemas.openxmlformats.org/officeDocument/2006/relationships/hyperlink" Target="https://www.bing.com/images/search?form=xlimg&amp;q=Bol%c3%advar+Colombia" TargetMode="External"/><Relationship Id="rId22" Type="http://schemas.openxmlformats.org/officeDocument/2006/relationships/hyperlink" Target="https://www.bing.com/images/search?form=xlimg&amp;q=Casanare" TargetMode="External"/><Relationship Id="rId27" Type="http://schemas.openxmlformats.org/officeDocument/2006/relationships/hyperlink" Target="https://www.bing.com/th?id=AMMS_8c3a79266a6e858ca97acc4695093864&amp;qlt=95" TargetMode="External"/><Relationship Id="rId30" Type="http://schemas.openxmlformats.org/officeDocument/2006/relationships/hyperlink" Target="https://www.bing.com/images/search?form=xlimg&amp;q=C%c3%b3rdoba+Colombia" TargetMode="External"/><Relationship Id="rId35" Type="http://schemas.openxmlformats.org/officeDocument/2006/relationships/hyperlink" Target="https://www.bing.com/th?id=AMMS_74586e67faa9f49298744d1b1a1e4af1&amp;qlt=95" TargetMode="External"/><Relationship Id="rId43" Type="http://schemas.openxmlformats.org/officeDocument/2006/relationships/hyperlink" Target="https://www.bing.com/th?id=AMMS_8c8c1f5f75f56f4b8f307365160a023f&amp;qlt=95" TargetMode="External"/><Relationship Id="rId48" Type="http://schemas.openxmlformats.org/officeDocument/2006/relationships/hyperlink" Target="https://www.bing.com/images/search?form=xlimg&amp;q=Norte+de+Santander" TargetMode="External"/><Relationship Id="rId56" Type="http://schemas.openxmlformats.org/officeDocument/2006/relationships/hyperlink" Target="https://www.bing.com/images/search?form=xlimg&amp;q=Santander+Colombia" TargetMode="External"/><Relationship Id="rId64" Type="http://schemas.openxmlformats.org/officeDocument/2006/relationships/hyperlink" Target="https://www.bing.com/images/search?form=xlimg&amp;q=Vaup%c3%a9s" TargetMode="External"/><Relationship Id="rId8" Type="http://schemas.openxmlformats.org/officeDocument/2006/relationships/hyperlink" Target="https://www.bing.com/images/search?form=xlimg&amp;q=Archipi%c3%a9lago+de+San+Andr%c3%a9s%2c+Providencia+y+Santa+Catalina" TargetMode="External"/><Relationship Id="rId51" Type="http://schemas.openxmlformats.org/officeDocument/2006/relationships/hyperlink" Target="https://www.bing.com/th?id=AMMS_24786fd5a8d5dfb8348f226a94e61cbc&amp;qlt=95" TargetMode="External"/><Relationship Id="rId3" Type="http://schemas.openxmlformats.org/officeDocument/2006/relationships/hyperlink" Target="https://www.bing.com/th?id=AMMS_f79141c411a1ee528f8e1367f68daf11&amp;qlt=95" TargetMode="External"/><Relationship Id="rId12" Type="http://schemas.openxmlformats.org/officeDocument/2006/relationships/hyperlink" Target="https://www.bing.com/images/search?form=xlimg&amp;q=Bogot%c3%a1" TargetMode="External"/><Relationship Id="rId17" Type="http://schemas.openxmlformats.org/officeDocument/2006/relationships/hyperlink" Target="https://www.bing.com/th?id=AMMS_d2d4c97bb226723a05bd88a72451c9f7&amp;qlt=95" TargetMode="External"/><Relationship Id="rId25" Type="http://schemas.openxmlformats.org/officeDocument/2006/relationships/hyperlink" Target="https://www.bing.com/th?id=AMMS_bcbfac3de9d4142d0bf417ed09237875&amp;qlt=95" TargetMode="External"/><Relationship Id="rId33" Type="http://schemas.openxmlformats.org/officeDocument/2006/relationships/hyperlink" Target="https://www.bing.com/th?id=AMMS_1ec60ade9157be8738ef7561803a09a4&amp;qlt=95" TargetMode="External"/><Relationship Id="rId38" Type="http://schemas.openxmlformats.org/officeDocument/2006/relationships/hyperlink" Target="https://www.bing.com/images/search?form=xlimg&amp;q=Huila" TargetMode="External"/><Relationship Id="rId46" Type="http://schemas.openxmlformats.org/officeDocument/2006/relationships/hyperlink" Target="https://www.bing.com/images/search?form=xlimg&amp;q=Nari%c3%b1o+Colombia" TargetMode="External"/><Relationship Id="rId59" Type="http://schemas.openxmlformats.org/officeDocument/2006/relationships/hyperlink" Target="https://www.bing.com/th?id=AMMS_070eb44a7b4b46e0ac68981da0314733&amp;qlt=95" TargetMode="External"/><Relationship Id="rId20" Type="http://schemas.openxmlformats.org/officeDocument/2006/relationships/hyperlink" Target="https://www.bing.com/images/search?form=xlimg&amp;q=Caquet%c3%a1" TargetMode="External"/><Relationship Id="rId41" Type="http://schemas.openxmlformats.org/officeDocument/2006/relationships/hyperlink" Target="https://www.bing.com/th?id=AMMS_738c187bdcb051ac955937c88cd88489&amp;qlt=95" TargetMode="External"/><Relationship Id="rId54" Type="http://schemas.openxmlformats.org/officeDocument/2006/relationships/hyperlink" Target="https://www.bing.com/images/search?form=xlimg&amp;q=Risaralda" TargetMode="External"/><Relationship Id="rId62" Type="http://schemas.openxmlformats.org/officeDocument/2006/relationships/hyperlink" Target="https://www.bing.com/images/search?form=xlimg&amp;q=Valle+del+Cauca" TargetMode="External"/><Relationship Id="rId1" Type="http://schemas.openxmlformats.org/officeDocument/2006/relationships/hyperlink" Target="https://www.bing.com/th?id=AMMS_ca8e434119c71d7b9d6463381c3e5162&amp;qlt=95" TargetMode="External"/><Relationship Id="rId6" Type="http://schemas.openxmlformats.org/officeDocument/2006/relationships/hyperlink" Target="https://www.bing.com/images/search?form=xlimg&amp;q=Arauca+Colombia" TargetMode="External"/><Relationship Id="rId15" Type="http://schemas.openxmlformats.org/officeDocument/2006/relationships/hyperlink" Target="https://www.bing.com/th?id=AMMS_0402ce6ab84876e1b277ee6c6e282822&amp;qlt=95" TargetMode="External"/><Relationship Id="rId23" Type="http://schemas.openxmlformats.org/officeDocument/2006/relationships/hyperlink" Target="https://www.bing.com/th?id=AMMS_d4c664dabbe05779d71341947084354b&amp;qlt=95" TargetMode="External"/><Relationship Id="rId28" Type="http://schemas.openxmlformats.org/officeDocument/2006/relationships/hyperlink" Target="https://www.bing.com/images/search?form=xlimg&amp;q=Choc%c3%b3" TargetMode="External"/><Relationship Id="rId36" Type="http://schemas.openxmlformats.org/officeDocument/2006/relationships/hyperlink" Target="https://www.bing.com/images/search?form=xlimg&amp;q=Guaviare" TargetMode="External"/><Relationship Id="rId49" Type="http://schemas.openxmlformats.org/officeDocument/2006/relationships/hyperlink" Target="https://www.bing.com/th?id=AMMS_c52cc79e40f28570043bc0b3ec760458&amp;qlt=95" TargetMode="External"/><Relationship Id="rId57" Type="http://schemas.openxmlformats.org/officeDocument/2006/relationships/hyperlink" Target="https://www.bing.com/th?id=AMMS_cf3b1a9b6d30124e83995abc19d74c81&amp;qlt=95" TargetMode="External"/><Relationship Id="rId10" Type="http://schemas.openxmlformats.org/officeDocument/2006/relationships/hyperlink" Target="https://www.bing.com/images/search?form=xlimg&amp;q=Atl%c3%a1ntico+Colombia" TargetMode="External"/><Relationship Id="rId31" Type="http://schemas.openxmlformats.org/officeDocument/2006/relationships/hyperlink" Target="https://www.bing.com/th?id=AMMS_2b0f0f31e657553018f15da9876ea8c0&amp;qlt=95" TargetMode="External"/><Relationship Id="rId44" Type="http://schemas.openxmlformats.org/officeDocument/2006/relationships/hyperlink" Target="https://www.bing.com/images/search?form=xlimg&amp;q=Meta+Colombia" TargetMode="External"/><Relationship Id="rId52" Type="http://schemas.openxmlformats.org/officeDocument/2006/relationships/hyperlink" Target="https://www.bing.com/images/search?form=xlimg&amp;q=Quind%c3%ado" TargetMode="External"/><Relationship Id="rId60" Type="http://schemas.openxmlformats.org/officeDocument/2006/relationships/hyperlink" Target="https://www.bing.com/images/search?form=xlimg&amp;q=Tolima" TargetMode="External"/><Relationship Id="rId65" Type="http://schemas.openxmlformats.org/officeDocument/2006/relationships/hyperlink" Target="https://www.bing.com/th?id=AMMS_2924d58826a1de8839c227c0437fa0c5&amp;qlt=95" TargetMode="External"/><Relationship Id="rId4" Type="http://schemas.openxmlformats.org/officeDocument/2006/relationships/hyperlink" Target="https://www.bing.com/images/search?form=xlimg&amp;q=Antioquia+Department" TargetMode="External"/><Relationship Id="rId9" Type="http://schemas.openxmlformats.org/officeDocument/2006/relationships/hyperlink" Target="https://www.bing.com/th?id=AMMS_16581045f90d6a1d8927017f18577106&amp;qlt=95" TargetMode="External"/><Relationship Id="rId13" Type="http://schemas.openxmlformats.org/officeDocument/2006/relationships/hyperlink" Target="https://www.bing.com/th?id=AMMS_3310a55fe101a02e3d5dbf3b58b531de&amp;qlt=95" TargetMode="External"/><Relationship Id="rId18" Type="http://schemas.openxmlformats.org/officeDocument/2006/relationships/hyperlink" Target="https://www.bing.com/images/search?form=xlimg&amp;q=Caldas" TargetMode="External"/><Relationship Id="rId39" Type="http://schemas.openxmlformats.org/officeDocument/2006/relationships/hyperlink" Target="https://www.bing.com/th?id=AMMS_ad6187dab391341b94a7a63da7e33006&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Srd>
</file>

<file path=xl/richData/rdarray.xml><?xml version="1.0" encoding="utf-8"?>
<arrayData xmlns="http://schemas.microsoft.com/office/spreadsheetml/2017/richdata2" count="30">
  <a r="1">
    <v t="s">Manuel Antonio Carebilla Cuellar (Gobernador)</v>
  </a>
  <a r="1">
    <v t="s">UTC −5</v>
  </a>
  <a r="1">
    <v t="s">Luis Pérez Gutiérrez (Gobernador)</v>
  </a>
  <a r="1">
    <v t="s">Ricardo Alvarado Bestene (Gobernador)</v>
  </a>
  <a r="1">
    <v t="s">Ronald Housni Jaller (Gobernador)</v>
  </a>
  <a r="1">
    <v t="r">49</v>
  </a>
  <a r="1">
    <v t="s">Dumek Jose Turbay Paz (Gobernador)</v>
  </a>
  <a r="1">
    <v t="s">Carlos Andrés Amaya (Gobernador)</v>
  </a>
  <a r="1">
    <v t="s">Guido Echeverri Piedrahita (Gobernador)</v>
  </a>
  <a r="1">
    <v t="s">Alvaro Pacheco Alvarez (Gobernador)</v>
  </a>
  <a r="1">
    <v t="s">Josue Alirio Barrera Rodriguez (Gobernador)</v>
  </a>
  <a r="1">
    <v t="s">Francisco Fernando Ovalle Angarita (Gobernador)</v>
  </a>
  <a r="1">
    <v t="s">Jhoany Carlos Alberto Palacios Mosquera (Gobernador)</v>
  </a>
  <a r="1">
    <v t="s">Jorge Emilio Rey Angel (Gobernador)</v>
  </a>
  <a r="1">
    <v t="s">Javier Eliecer Zapata Parrado (Gobernador)</v>
  </a>
  <a r="1">
    <v t="s">Nebio De Jesus Echeverry Cadavid (Gobernador)</v>
  </a>
  <a r="1">
    <v t="s">Carlos Julio Gonzalez Villa (Gobernador)</v>
  </a>
  <a r="1">
    <v t="s">Oneida Rayeth Pinto Perez (Gobernador)</v>
  </a>
  <a r="1">
    <v t="s">Marcela Amaya (Gobernador)</v>
  </a>
  <a r="1">
    <v t="s">Camilo Romero (Gobernador)</v>
  </a>
  <a r="1">
    <v t="s">William Villamizar Laguado (Gobernador)</v>
  </a>
  <a r="1">
    <v t="s">Sorrel Parisa Aroca Rodriguez (Gobernador)</v>
  </a>
  <a r="1">
    <v t="s">Carlos Eduardo Osorio Buritica (Gobernador)</v>
  </a>
  <a r="1">
    <v t="s">Sigifredo Salazar Osorio (Gobernador)</v>
  </a>
  <a r="1">
    <v t="s">Didier Alberto Tavera Amado (Gobernador)</v>
  </a>
  <a r="1">
    <v t="s">Edgar Enrique Martinez Romero (Gobernador)</v>
  </a>
  <a r="1">
    <v t="s">Oscar Barreto Quiroga (Gobernador)</v>
  </a>
  <a r="1">
    <v t="r">272</v>
  </a>
  <a r="1">
    <v t="s">Jesús Maria Vásquez Caicedo (Gobernador)</v>
  </a>
  <a r="1">
    <v t="s">Luis Carlos Alvarez Morales (Gobernador)</v>
  </a>
</arrayData>
</file>

<file path=xl/richData/rdrichvalue.xml><?xml version="1.0" encoding="utf-8"?>
<rvData xmlns="http://schemas.microsoft.com/office/spreadsheetml/2017/richdata" count="296">
  <rv s="0">
    <v>536870912</v>
    <v>Amazonas</v>
    <v>b1142dfe-c0da-0b16-7b5b-40e1812fc5b5</v>
    <v>es-ES</v>
    <v>Map</v>
  </rv>
  <rv s="1">
    <fb>109665</fb>
    <v>13</v>
  </rv>
  <rv s="0">
    <v>536870912</v>
    <v>Leticia</v>
    <v>ac0cad2f-4a63-01ae-741c-5559ee31c588</v>
    <v>es-ES</v>
    <v>Map</v>
  </rv>
  <rv s="2">
    <v>0</v>
    <v>11</v>
    <v>14</v>
    <v>0</v>
    <v>Image of Amazonas</v>
  </rv>
  <rv s="3">
    <v>https://www.bing.com/search?q=Amazonas+Colombia&amp;form=skydnc</v>
    <v>Aprenda más con Bing</v>
  </rv>
  <rv s="4">
    <v>0</v>
  </rv>
  <rv s="0">
    <v>536870912</v>
    <v>Colombia</v>
    <v>c396e3d8-2a85-d230-f691-7850536d840e</v>
    <v>es-ES</v>
    <v>Map</v>
  </rv>
  <rv s="1">
    <fb>76589</fb>
    <v>13</v>
  </rv>
  <rv s="1">
    <fb>10003</fb>
    <v>13</v>
  </rv>
  <rv s="4">
    <v>1</v>
  </rv>
  <rv s="5">
    <v>#VALUE!</v>
    <v>es-ES</v>
    <v>b1142dfe-c0da-0b16-7b5b-40e1812fc5b5</v>
    <v>536870912</v>
    <v>1</v>
    <v>4</v>
    <v>5</v>
    <v>6</v>
    <v>Amazonas</v>
    <v>9</v>
    <v>10</v>
    <v>Map</v>
    <v>11</v>
    <v>12</v>
    <v>1</v>
    <v>2</v>
    <v>2</v>
    <v>Amazonas es uno de los treinta y dos departamentos que, junto con Bogotá, Distrito Capital, forman la República de Colombia. Su capital es Leticia. Está ubicado en el extremo sur del país, en gran parte al sur de la línea ecuatorial, en la región Amazonia. Limita al norte con Caquetá y Vaupés, al este con Brasil, al sur con Perú y al oeste con Putumayo. Con 110 000 km² es el departamento más extenso, con unos 75 000 habitantes en 2015, el cuarto menos poblado —por delante de Vichada, Vaupés y Guainía, el menos poblado— y con 0,68 hab/km², el tercero menos densamente poblado, por delante de Vichada y Guainía, el menos densamente poblado.</v>
    <v>3</v>
    <v>4</v>
    <v>5</v>
    <v>Amazonas</v>
    <v>6</v>
    <v>7</v>
    <v>8</v>
    <v>Amazonas</v>
    <v>mdp/vdpid/10106915</v>
    <v>9</v>
  </rv>
  <rv s="0">
    <v>536870912</v>
    <v>Antioquia</v>
    <v>d3614470-a93c-5d64-a636-9da2dff33c3d</v>
    <v>es-ES</v>
    <v>Map</v>
  </rv>
  <rv s="1">
    <fb>63612</fb>
    <v>13</v>
  </rv>
  <rv s="0">
    <v>536870912</v>
    <v>Medellín</v>
    <v>7b1377e4-8d6a-bcd0-6cb4-7b7c0a8f94b5</v>
    <v>es-ES</v>
    <v>Map</v>
  </rv>
  <rv s="2">
    <v>1</v>
    <v>11</v>
    <v>19</v>
    <v>0</v>
    <v>Image of Antioquia</v>
  </rv>
  <rv s="3">
    <v>https://www.bing.com/search?q=Antioquia+Department&amp;form=skydnc</v>
    <v>Aprenda más con Bing</v>
  </rv>
  <rv s="4">
    <v>2</v>
  </rv>
  <rv s="1">
    <fb>6407102</fb>
    <v>13</v>
  </rv>
  <rv s="1">
    <fb>1505161</fb>
    <v>13</v>
  </rv>
  <rv s="5">
    <v>#VALUE!</v>
    <v>es-ES</v>
    <v>d3614470-a93c-5d64-a636-9da2dff33c3d</v>
    <v>536870912</v>
    <v>1</v>
    <v>18</v>
    <v>5</v>
    <v>6</v>
    <v>Antioquia</v>
    <v>9</v>
    <v>10</v>
    <v>Map</v>
    <v>11</v>
    <v>12</v>
    <v>12</v>
    <v>13</v>
    <v>13</v>
    <v>Antioquia es uno de los treinta y dos departamentos que forman la República de Colombia. Su capital es Medellín, la segunda ciudad más poblada del país. Está ubicado al noroeste del país, en las regiones andina y Caribe, limitando al norte con el mar Caribe, Córdoba y Bolívar, al este con Santander y Boyacá, al sur con Caldas y Risaralda, y al oeste con Chocó. Con unos 6 500 000 habs. en 2015 es el departamento más poblado y con 63 600 km², el sexto más extenso, superado por Amazonas, Vichada, Caquetá, Meta y Guainía.</v>
    <v>14</v>
    <v>15</v>
    <v>16</v>
    <v>Antioquia</v>
    <v>6</v>
    <v>17</v>
    <v>18</v>
    <v>Antioquia</v>
    <v>mdp/vdpid/10106933</v>
    <v>9</v>
  </rv>
  <rv s="0">
    <v>536870912</v>
    <v>Arauca</v>
    <v>39038b52-0399-9385-24de-5d0c69b46eba</v>
    <v>es-ES</v>
    <v>Map</v>
  </rv>
  <rv s="1">
    <fb>23818</fb>
    <v>13</v>
  </rv>
  <rv s="0">
    <v>536870912</v>
    <v>Arauca</v>
    <v>64f5d309-32e5-4ff7-24bc-d973ce26e70a</v>
    <v>es-ES</v>
    <v>Map</v>
  </rv>
  <rv s="2">
    <v>2</v>
    <v>11</v>
    <v>24</v>
    <v>0</v>
    <v>Image of Arauca</v>
  </rv>
  <rv s="3">
    <v>https://www.bing.com/search?q=Arauca+Colombia&amp;form=skydnc</v>
    <v>Aprenda más con Bing</v>
  </rv>
  <rv s="4">
    <v>3</v>
  </rv>
  <rv s="1">
    <fb>262174</fb>
    <v>13</v>
  </rv>
  <rv s="1">
    <fb>35636</fb>
    <v>13</v>
  </rv>
  <rv s="5">
    <v>#VALUE!</v>
    <v>es-ES</v>
    <v>39038b52-0399-9385-24de-5d0c69b46eba</v>
    <v>536870912</v>
    <v>1</v>
    <v>23</v>
    <v>5</v>
    <v>6</v>
    <v>Arauca</v>
    <v>9</v>
    <v>10</v>
    <v>Map</v>
    <v>11</v>
    <v>12</v>
    <v>21</v>
    <v>22</v>
    <v>22</v>
    <v>Arauca es uno de los treinta y dos departamentos que, junto con Bogotá, Distrito Capital, forman la República de Colombia. Su capital es la homónima Arauca. Está ubicado al este del país, en la región Orinoquía, limitando al norte y este con Venezuela, al sur con Vichada y Casanare, y al oeste con Boyacá. Con 11 hab/km² es el noveno menos densamente poblado, por delante de Chocó, Casanare, Caquetá, Guaviare, Vaupés, Amazonas, Vichada y Guainía, el menos densamente poblado.</v>
    <v>23</v>
    <v>24</v>
    <v>25</v>
    <v>Arauca</v>
    <v>6</v>
    <v>26</v>
    <v>27</v>
    <v>Arauca</v>
    <v>mdp/vdpid/10106929</v>
    <v>9</v>
  </rv>
  <rv s="0">
    <v>536870912</v>
    <v>Archipiélago de San Andrés</v>
    <v>188ba911-2335-579f-505a-e6bde1ce992c</v>
    <v>es-ES</v>
    <v>Map</v>
  </rv>
  <rv s="1">
    <fb>52.5</fb>
    <v>13</v>
  </rv>
  <rv s="0">
    <v>536870912</v>
    <v>San Andrés</v>
    <v>1484c418-15b8-fe97-d554-9c916061433e</v>
    <v>es-ES</v>
    <v>Map</v>
  </rv>
  <rv s="2">
    <v>3</v>
    <v>11</v>
    <v>34</v>
    <v>0</v>
    <v>Image of Archipiélago de San Andrés</v>
  </rv>
  <rv s="4">
    <v>4</v>
  </rv>
  <rv s="1">
    <fb>61280</fb>
    <v>13</v>
  </rv>
  <rv s="1">
    <fb>16292</fb>
    <v>13</v>
  </rv>
  <rv s="6">
    <v>#VALUE!</v>
    <v>es-ES</v>
    <v>188ba911-2335-579f-505a-e6bde1ce992c</v>
    <v>536870912</v>
    <v>1</v>
    <v>30</v>
    <v>31</v>
    <v>32</v>
    <v>Archipiélago de San Andrés</v>
    <v>33</v>
    <v>10</v>
    <v>Map</v>
    <v>11</v>
    <v>12</v>
    <v>30</v>
    <v>North End</v>
    <v>31</v>
    <v>El Archipiélago de San Andrés, Providencia y Santa Catalina es uno de los treinta y dos departamentos que, junto con el Distrito Capital, forman la República de Colombia. Su capital es San Andrés. Está ubicado al oeste del mar Caribe a 775 km al noroeste de la costa atlántica del territorio continental del país, y a 220 km de las costas orientales de Nicaragua. Con 52 km² es el departamento menos extenso del país, con unos 76 500 hab. en 2015, el quinto menos poblado —por delante de Amazonas, Vichada, Vaupés y Guainía, el menos poblado— y con 1470 hab/km², el más densamente poblado; esto ubica a las islas en una delicada situación de recursos.</v>
    <v>32</v>
    <v>33</v>
    <v>Archipiélago de San Andrés</v>
    <v>6</v>
    <v>34</v>
    <v>35</v>
    <v>Archipiélago de San Andrés</v>
    <v>mdp/vdpid/10106952</v>
    <v>9</v>
  </rv>
  <rv s="0">
    <v>536870912</v>
    <v>Atlántico</v>
    <v>060406d2-f65b-ee44-bba7-291bad263612</v>
    <v>es-ES</v>
    <v>Map</v>
  </rv>
  <rv s="1">
    <fb>3388</fb>
    <v>13</v>
  </rv>
  <rv s="0">
    <v>536870912</v>
    <v>Barranquilla</v>
    <v>42cd2e95-8c26-b0ae-3c59-2f0254dc0b33</v>
    <v>es-ES</v>
    <v>Map</v>
  </rv>
  <rv s="2">
    <v>4</v>
    <v>11</v>
    <v>41</v>
    <v>0</v>
    <v>Image of Atlántico</v>
  </rv>
  <rv s="3">
    <v>https://www.bing.com/search?q=Atl%c3%a1ntico+Colombia&amp;form=skydnc</v>
    <v>Aprenda más con Bing</v>
  </rv>
  <rv s="1">
    <fb>2535517</fb>
    <v>13</v>
  </rv>
  <rv s="1">
    <fb>436926</fb>
    <v>13</v>
  </rv>
  <rv s="7">
    <v>#VALUE!</v>
    <v>es-ES</v>
    <v>060406d2-f65b-ee44-bba7-291bad263612</v>
    <v>536870912</v>
    <v>1</v>
    <v>39</v>
    <v>5</v>
    <v>40</v>
    <v>Atlántico</v>
    <v>9</v>
    <v>10</v>
    <v>Map</v>
    <v>11</v>
    <v>12</v>
    <v>38</v>
    <v>39</v>
    <v>39</v>
    <v>El Atlántico es uno de los treinta y dos departamentos de Colombia. Su capital es Barranquilla. Ubicado en la región Caribe, limita al Norte con el mar Caribe, al Oriente con el río Magdalena y al Occidente con el departamento de Bolívar. Con unos 2 500 000 habitantes en 2015, es el cuarto departamento más poblado —por detrás de Antioquia, Valle del Cauca y Cundinamarca—; con 3 019 km² es el tercero menos extenso —por delante de Quindío y San Andrés y Providencia, el menos extenso— y con 815 hab/km² es el segundo más densamente poblado —por detrás de San Andrés y Providencia.</v>
    <v>40</v>
    <v>41</v>
    <v>Atlántico</v>
    <v>6</v>
    <v>42</v>
    <v>43</v>
    <v>Atlántico</v>
    <v>mdp/vdpid/9422286</v>
    <v>9</v>
  </rv>
  <rv s="0">
    <v>536870912</v>
    <v>Bogotá</v>
    <v>66b24d5c-468c-2dd6-e6ce-34504b6f6cb4</v>
    <v>es-ES</v>
    <v>Map</v>
  </rv>
  <rv s="1">
    <fb>1587</fb>
    <v>13</v>
  </rv>
  <rv s="2">
    <v>5</v>
    <v>11</v>
    <v>50</v>
    <v>0</v>
    <v>Image of Bogotá</v>
  </rv>
  <rv s="3">
    <v>https://www.bing.com/search?q=Bogot%c3%a1&amp;form=skydnc</v>
    <v>Aprenda más con Bing</v>
  </rv>
  <rv s="0">
    <v>805306368</v>
    <v>Enrique Peñalosa (Alcalde)</v>
    <v>7a6dc3e5-cc3a-6a13-a900-b39f2365d479</v>
    <v>es-ES</v>
    <v>Generic</v>
  </rv>
  <rv s="4">
    <v>5</v>
  </rv>
  <rv s="1">
    <fb>7412566</fb>
    <v>13</v>
  </rv>
  <rv s="1">
    <fb>1762685</fb>
    <v>13</v>
  </rv>
  <rv s="8">
    <v>#VALUE!</v>
    <v>es-ES</v>
    <v>66b24d5c-468c-2dd6-e6ce-34504b6f6cb4</v>
    <v>536870912</v>
    <v>1</v>
    <v>47</v>
    <v>48</v>
    <v>49</v>
    <v>Bogotá</v>
    <v>9</v>
    <v>10</v>
    <v>Map</v>
    <v>11</v>
    <v>12</v>
    <v>46</v>
    <v>Bogotá es la capital de la República de Colombia y también capital del departamento de Cundinamarca. Está administrada como Distrito Capital, y goza de autonomía para la gestión de sus intereses dentro de los límites de la Constitución y la ley. A diferencia de los demás distritos de Colombia, Bogotá es una entidad territorial de primer orden, con las atribuciones administrativas que la ley confiere a los departamentos. Está constituida por 20 localidades y es el epicentro político, económico, administrativo, industrial, artístico, cultural, deportivo y turístico del país.</v>
    <v>47</v>
    <v>48</v>
    <v>50</v>
    <v>Bogotá</v>
    <v>6</v>
    <v>51</v>
    <v>52</v>
    <v>Bogotá</v>
    <v>mdp/vdpid/10106923</v>
    <v>9</v>
  </rv>
  <rv s="0">
    <v>536870912</v>
    <v>Bolívar</v>
    <v>38fa99f2-3e47-af72-2f25-81f620fe1128</v>
    <v>es-ES</v>
    <v>Map</v>
  </rv>
  <rv s="1">
    <fb>25978</fb>
    <v>13</v>
  </rv>
  <rv s="0">
    <v>536870912</v>
    <v>Cartagena de Indias</v>
    <v>722cd66d-65f4-7a40-33a0-17719bf6238a</v>
    <v>es-ES</v>
    <v>Map</v>
  </rv>
  <rv s="2">
    <v>6</v>
    <v>11</v>
    <v>57</v>
    <v>0</v>
    <v>Image of Bolívar</v>
  </rv>
  <rv s="3">
    <v>https://www.bing.com/search?q=Bol%c3%advar+Colombia&amp;form=skydnc</v>
    <v>Aprenda más con Bing</v>
  </rv>
  <rv s="4">
    <v>6</v>
  </rv>
  <rv s="1">
    <fb>2070110</fb>
    <v>13</v>
  </rv>
  <rv s="1">
    <fb>391055</fb>
    <v>13</v>
  </rv>
  <rv s="5">
    <v>#VALUE!</v>
    <v>es-ES</v>
    <v>38fa99f2-3e47-af72-2f25-81f620fe1128</v>
    <v>536870912</v>
    <v>1</v>
    <v>56</v>
    <v>5</v>
    <v>6</v>
    <v>Bolívar</v>
    <v>9</v>
    <v>10</v>
    <v>Map</v>
    <v>11</v>
    <v>12</v>
    <v>55</v>
    <v>56</v>
    <v>56</v>
    <v>Bolívar es uno de los treinta y dos departamentos que, junto con Bogotá, Distrito Capital, forman la República de Colombia. Su capital es Cartagena de Indias, principal destino turístico del país. Está ubicado en la región Caribe, limitando al norte con el mar Caribe, al noreste con Atlántico, al este con Magdalena y Cesar, al sureste con Santander, al suroeste con Antioquia y al oeste con Córdoba y Sucre. Con unos 2 100 000 habitantes en 2015, es el quinto departamento más poblado. Fue uno de los nueve estados originales de los Estados Unidos de Colombia. El departamento está nombrado en honor a Simón Bolívar. Está conformado por 48 municipios y 1 distrito.</v>
    <v>57</v>
    <v>58</v>
    <v>59</v>
    <v>Bolívar</v>
    <v>6</v>
    <v>60</v>
    <v>61</v>
    <v>Bolívar</v>
    <v>mdp/vdpid/9421486</v>
    <v>9</v>
  </rv>
  <rv s="0">
    <v>536870912</v>
    <v>Boyacá</v>
    <v>951b3076-f33d-486b-9b35-d6d83aad8b98</v>
    <v>es-ES</v>
    <v>Map</v>
  </rv>
  <rv s="1">
    <fb>23189</fb>
    <v>13</v>
  </rv>
  <rv s="0">
    <v>536870912</v>
    <v>Tunja</v>
    <v>27d685ee-2724-70fe-3ed2-724fbc283d31</v>
    <v>es-ES</v>
    <v>Map</v>
  </rv>
  <rv s="2">
    <v>7</v>
    <v>11</v>
    <v>62</v>
    <v>0</v>
    <v>Image of Boyacá</v>
  </rv>
  <rv s="3">
    <v>https://www.bing.com/search?q=Boyac%c3%a1&amp;form=skydnc</v>
    <v>Aprenda más con Bing</v>
  </rv>
  <rv s="4">
    <v>7</v>
  </rv>
  <rv s="1">
    <fb>1217376</fb>
    <v>13</v>
  </rv>
  <rv s="1">
    <fb>336296</fb>
    <v>13</v>
  </rv>
  <rv s="5">
    <v>#VALUE!</v>
    <v>es-ES</v>
    <v>951b3076-f33d-486b-9b35-d6d83aad8b98</v>
    <v>536870912</v>
    <v>1</v>
    <v>61</v>
    <v>5</v>
    <v>6</v>
    <v>Boyacá</v>
    <v>9</v>
    <v>10</v>
    <v>Map</v>
    <v>11</v>
    <v>12</v>
    <v>64</v>
    <v>65</v>
    <v>65</v>
    <v>Boyacá es uno de los treinta y dos departamentos que, junto con Bogotá, Distrito Capital, forman la República de Colombia. Su capital es Tunja. Está ubicado en el centro-este del país, en la región andina, limitando al norte con Santander y Norte de Santander, al noreste con Venezuela y Arauca, al este con Casanare, al sur con Cundinamarca y al oeste con Caldas y Antioquia.</v>
    <v>66</v>
    <v>67</v>
    <v>68</v>
    <v>Boyacá</v>
    <v>6</v>
    <v>69</v>
    <v>70</v>
    <v>Boyacá</v>
    <v>mdp/vdpid/10106930</v>
    <v>9</v>
  </rv>
  <rv s="0">
    <v>536870912</v>
    <v>Caldas</v>
    <v>85871477-49bf-4c76-2b8d-3f2500f444d8</v>
    <v>es-ES</v>
    <v>Map</v>
  </rv>
  <rv s="1">
    <fb>7888</fb>
    <v>13</v>
  </rv>
  <rv s="0">
    <v>536870912</v>
    <v>Manizales</v>
    <v>bd9d0749-454d-d6e3-1695-5fdb48ea0d4f</v>
    <v>es-ES</v>
    <v>Map</v>
  </rv>
  <rv s="2">
    <v>8</v>
    <v>11</v>
    <v>67</v>
    <v>0</v>
    <v>Image of Caldas</v>
  </rv>
  <rv s="3">
    <v>https://www.bing.com/search?q=Caldas&amp;form=skydnc</v>
    <v>Aprenda más con Bing</v>
  </rv>
  <rv s="4">
    <v>8</v>
  </rv>
  <rv s="1">
    <fb>998255</fb>
    <v>13</v>
  </rv>
  <rv s="1">
    <fb>256532</fb>
    <v>13</v>
  </rv>
  <rv s="5">
    <v>#VALUE!</v>
    <v>es-ES</v>
    <v>85871477-49bf-4c76-2b8d-3f2500f444d8</v>
    <v>536870912</v>
    <v>1</v>
    <v>66</v>
    <v>5</v>
    <v>6</v>
    <v>Caldas</v>
    <v>9</v>
    <v>10</v>
    <v>Map</v>
    <v>11</v>
    <v>12</v>
    <v>73</v>
    <v>74</v>
    <v>74</v>
    <v>Caldas es uno de los treinta y dos departamentos que, junto con Bogotá, Distrito Capital, forman la República de Colombia. Su capital es Manizales. Está ubicado en el centro del país, en la región andina, limitando al norte con Antioquia, al noreste con Boyacá, al este con Cundinamarca, al sur con Tolima y Risaralda y al oeste con Risaralda. Con 7888 km² es el quinto departamento menos extenso —por delante de Risaralda, Atlántico, Quindío y San Andrés y Providencia, el menos extenso— y con 125 hab/km², el sexto más densamente poblado, por detrás de San Andrés y Providencia, Atlántico, Quindío, Risaralda y Valle del Cauca.</v>
    <v>75</v>
    <v>76</v>
    <v>77</v>
    <v>Caldas</v>
    <v>6</v>
    <v>78</v>
    <v>79</v>
    <v>Caldas</v>
    <v>mdp/vdpid/5575</v>
    <v>9</v>
  </rv>
  <rv s="0">
    <v>536870912</v>
    <v>Caquetá</v>
    <v>52c6ce36-10f4-7316-b10a-41d0eb67ac75</v>
    <v>es-ES</v>
    <v>Map</v>
  </rv>
  <rv s="1">
    <fb>88965</fb>
    <v>13</v>
  </rv>
  <rv s="0">
    <v>536870912</v>
    <v>Florencia</v>
    <v>cd593b92-5ec9-6358-d982-76274f18d53c</v>
    <v>es-ES</v>
    <v>Map</v>
  </rv>
  <rv s="2">
    <v>9</v>
    <v>11</v>
    <v>74</v>
    <v>0</v>
    <v>Image of Caquetá</v>
  </rv>
  <rv s="3">
    <v>https://www.bing.com/search?q=Caquet%c3%a1&amp;form=skydnc</v>
    <v>Aprenda más con Bing</v>
  </rv>
  <rv s="4">
    <v>9</v>
  </rv>
  <rv s="1">
    <fb>401849</fb>
    <v>13</v>
  </rv>
  <rv s="1">
    <fb>80076</fb>
    <v>13</v>
  </rv>
  <rv s="5">
    <v>#VALUE!</v>
    <v>es-ES</v>
    <v>52c6ce36-10f4-7316-b10a-41d0eb67ac75</v>
    <v>536870912</v>
    <v>1</v>
    <v>73</v>
    <v>5</v>
    <v>6</v>
    <v>Caquetá</v>
    <v>9</v>
    <v>10</v>
    <v>Map</v>
    <v>11</v>
    <v>12</v>
    <v>82</v>
    <v>83</v>
    <v>83</v>
    <v>Caquetá es uno de los treinta y dos departamentos que, junto con Bogotá, Distrito Capital, forman la República de Colombia. Su capital es Florencia. Está ubicado al sur del país, en la región Amazonia, limitando al norte con Meta y Guaviare, al noreste con Vaupés, al sur con Amazonas y Putumayo, y al oeste con Cauca y Huila. Con 88 965 km² es el tercer departamento más extenso —por detrás de Amazonas y Vichada— y con 5,37 hab/km², el sexto menos densamente poblado, por delante de Guaviare, Vaupés, Amazonas, Vichada y Guainía, el menos densamente poblado.</v>
    <v>84</v>
    <v>85</v>
    <v>86</v>
    <v>Caquetá</v>
    <v>6</v>
    <v>87</v>
    <v>88</v>
    <v>Caquetá</v>
    <v>mdp/vdpid/10106918</v>
    <v>9</v>
  </rv>
  <rv s="0">
    <v>536870912</v>
    <v>Casanare</v>
    <v>e7b3ed4f-03e8-7516-f976-b525e8a0b565</v>
    <v>es-ES</v>
    <v>Map</v>
  </rv>
  <rv s="1">
    <fb>44640</fb>
    <v>13</v>
  </rv>
  <rv s="0">
    <v>536870912</v>
    <v>Yopal</v>
    <v>b5d1013d-669c-c464-2466-3c8409cb17e0</v>
    <v>es-ES</v>
    <v>Map</v>
  </rv>
  <rv s="2">
    <v>10</v>
    <v>11</v>
    <v>79</v>
    <v>0</v>
    <v>Image of Casanare</v>
  </rv>
  <rv s="3">
    <v>https://www.bing.com/search?q=Casanare&amp;form=skydnc</v>
    <v>Aprenda más con Bing</v>
  </rv>
  <rv s="4">
    <v>10</v>
  </rv>
  <rv s="1">
    <fb>420504</fb>
    <v>13</v>
  </rv>
  <rv s="1">
    <fb>73701</fb>
    <v>13</v>
  </rv>
  <rv s="5">
    <v>#VALUE!</v>
    <v>es-ES</v>
    <v>e7b3ed4f-03e8-7516-f976-b525e8a0b565</v>
    <v>536870912</v>
    <v>1</v>
    <v>78</v>
    <v>5</v>
    <v>6</v>
    <v>Casanare</v>
    <v>9</v>
    <v>10</v>
    <v>Map</v>
    <v>11</v>
    <v>12</v>
    <v>91</v>
    <v>92</v>
    <v>92</v>
    <v>Casanare es uno de los treinta y dos departamentos que, junto con Bogotá, Distrito Capital, forman la República de Colombia. Su capital es Yopal. Está ubicado en la región Orinoquía, limitando al norte con Arauca, al este con Vichada, al sur con Meta, al oeste con Cundinamarca y al noroeste con Boyacá. Con 44 490 km² es el décimo departamento más extenso —por detrás de Amazonas, Vichada, Caquetá, Meta, Guainía, Antioquia, Vaupés, Guaviare y Chocó— y con 8 hab/km², el séptimo menos densamente poblado, por delante de Caquetá, Guaviare, Vaupés, Amazonas, Vichada y Guainía, el menos densamente poblado.</v>
    <v>93</v>
    <v>94</v>
    <v>95</v>
    <v>Casanare</v>
    <v>6</v>
    <v>96</v>
    <v>97</v>
    <v>Casanare</v>
    <v>mdp/vdpid/10106928</v>
    <v>9</v>
  </rv>
  <rv s="0">
    <v>536870912</v>
    <v>Cauca</v>
    <v>7b3864e4-af68-447f-d9bc-075dd9085ef8</v>
    <v>es-ES</v>
    <v>Map</v>
  </rv>
  <rv s="1">
    <fb>29308</fb>
    <v>13</v>
  </rv>
  <rv s="0">
    <v>536870912</v>
    <v>Popayán</v>
    <v>00cf04a3-1af5-9cf7-1cb0-ff1a2de87d79</v>
    <v>es-ES</v>
    <v>Map</v>
  </rv>
  <rv s="2">
    <v>11</v>
    <v>11</v>
    <v>84</v>
    <v>0</v>
    <v>Image of Cauca</v>
  </rv>
  <rv s="3">
    <v>https://www.bing.com/search?q=Cauca+Colombia&amp;form=skydnc</v>
    <v>Aprenda más con Bing</v>
  </rv>
  <rv s="1">
    <fb>1464488</fb>
    <v>13</v>
  </rv>
  <rv s="1">
    <fb>294069</fb>
    <v>13</v>
  </rv>
  <rv s="7">
    <v>#VALUE!</v>
    <v>es-ES</v>
    <v>7b3864e4-af68-447f-d9bc-075dd9085ef8</v>
    <v>536870912</v>
    <v>1</v>
    <v>83</v>
    <v>5</v>
    <v>40</v>
    <v>Cauca</v>
    <v>9</v>
    <v>10</v>
    <v>Map</v>
    <v>11</v>
    <v>12</v>
    <v>100</v>
    <v>101</v>
    <v>101</v>
    <v>Cauca es uno de los treinta y dos departamentos que, junto a Bogotá, Distrito Capital, conforman la República de Colombia. Su capital es Popayán. Está ubicado al suroccidente del país en las regiones andina y Pacífica, limitando al norte con Valle del Cauca y Tolima, al oriente con Huila, al suroriente con Caquetá, al sur con Putumayo y Nariño, y al noroccidente con el océano Pacífico. Con 1 404 313 habitantes en 2017, es el décimo departamento más poblado del país.</v>
    <v>102</v>
    <v>103</v>
    <v>Cauca</v>
    <v>6</v>
    <v>104</v>
    <v>105</v>
    <v>Cauca</v>
    <v>mdp/vdpid/9419845</v>
    <v>9</v>
  </rv>
  <rv s="0">
    <v>536870912</v>
    <v>Cesar</v>
    <v>acf0353b-c9e7-bf27-fe4d-0e199bc80085</v>
    <v>es-ES</v>
    <v>Map</v>
  </rv>
  <rv s="1">
    <fb>22905</fb>
    <v>13</v>
  </rv>
  <rv s="0">
    <v>536870912</v>
    <v>Valledupar</v>
    <v>6fe413f4-0dd2-f600-611d-ac12bfd296ec</v>
    <v>es-ES</v>
    <v>Map</v>
  </rv>
  <rv s="2">
    <v>12</v>
    <v>11</v>
    <v>89</v>
    <v>0</v>
    <v>Image of Cesar</v>
  </rv>
  <rv s="3">
    <v>https://www.bing.com/search?q=Cesar+Department&amp;form=skydnc</v>
    <v>Aprenda más con Bing</v>
  </rv>
  <rv s="4">
    <v>11</v>
  </rv>
  <rv s="1">
    <fb>1200574</fb>
    <v>13</v>
  </rv>
  <rv s="1">
    <fb>204391</fb>
    <v>13</v>
  </rv>
  <rv s="5">
    <v>#VALUE!</v>
    <v>es-ES</v>
    <v>acf0353b-c9e7-bf27-fe4d-0e199bc80085</v>
    <v>536870912</v>
    <v>1</v>
    <v>88</v>
    <v>5</v>
    <v>6</v>
    <v>Cesar</v>
    <v>9</v>
    <v>10</v>
    <v>Map</v>
    <v>11</v>
    <v>12</v>
    <v>108</v>
    <v>109</v>
    <v>109</v>
    <v>Cesar es uno de los treinta y dos departamentos que, junto con Bogotá, Distrito Capital, forman la República de Colombia. Su capital es Valledupar. Está ubicado al noreste del país, en las regiones andina y Caribe, limitando al norte con La Guajira, al este con Venezuela, al sureste con Norte de Santander, al sur con Santander, al suroeste con Bolívar y al oeste con Magdalena.</v>
    <v>110</v>
    <v>111</v>
    <v>112</v>
    <v>Cesar</v>
    <v>6</v>
    <v>113</v>
    <v>114</v>
    <v>Cesar</v>
    <v>mdp/vdpid/10106947</v>
    <v>9</v>
  </rv>
  <rv s="0">
    <v>536870912</v>
    <v>Chocó</v>
    <v>a03f5bb0-fdf4-7ba6-1aa2-98634d5ec680</v>
    <v>es-ES</v>
    <v>Map</v>
  </rv>
  <rv s="1">
    <fb>46530</fb>
    <v>13</v>
  </rv>
  <rv s="0">
    <v>536870912</v>
    <v>Quibdó</v>
    <v>7800a32f-f875-4138-2f4b-2bacf3f15e52</v>
    <v>es-ES</v>
    <v>Map</v>
  </rv>
  <rv s="2">
    <v>13</v>
    <v>11</v>
    <v>96</v>
    <v>0</v>
    <v>Image of Chocó</v>
  </rv>
  <rv s="3">
    <v>https://www.bing.com/search?q=Choc%c3%b3&amp;form=skydnc</v>
    <v>Aprenda más con Bing</v>
  </rv>
  <rv s="4">
    <v>12</v>
  </rv>
  <rv s="1">
    <fb>534826</fb>
    <v>13</v>
  </rv>
  <rv s="1">
    <fb>97424</fb>
    <v>13</v>
  </rv>
  <rv s="5">
    <v>#VALUE!</v>
    <v>es-ES</v>
    <v>a03f5bb0-fdf4-7ba6-1aa2-98634d5ec680</v>
    <v>536870912</v>
    <v>1</v>
    <v>95</v>
    <v>5</v>
    <v>6</v>
    <v>Chocó</v>
    <v>9</v>
    <v>10</v>
    <v>Map</v>
    <v>11</v>
    <v>12</v>
    <v>117</v>
    <v>118</v>
    <v>118</v>
    <v>Chocó es uno de los treinta y dos departamentos que, junto con Bogotá, Distrito Capital, forman la República de Colombia. Su capital es Quibdó. Está ubicado al noroeste del país, en las regiones andina y Pacífico, limitando al norte con Panamá y el mar Caribe, al noreste con Antioquia, al este con Risaralda y Valle del Cauca, al sur con Valle del Cauca y al oeste con el océano Pacífico. Con 46 530 km² es el noveno departamento más extenso —por detrás de Amazonas, Vichada, Caquetá, Meta, Guainía, Antioquia, Vaupés y Guaviare— y con 10,75 hab/km², el octavo menos densamente poblado, por delante de Casanare, Caquetá, Guaviare, Vaupés, Amazonas, Vichada y Guainía, el menos densamente poblado.</v>
    <v>119</v>
    <v>120</v>
    <v>121</v>
    <v>Chocó</v>
    <v>6</v>
    <v>122</v>
    <v>123</v>
    <v>Chocó</v>
    <v>mdp/vdpid/10106932</v>
    <v>9</v>
  </rv>
  <rv s="0">
    <v>536870912</v>
    <v>Córdoba</v>
    <v>351fe87f-ca62-b128-b52c-3edd6fa6b80f</v>
    <v>es-ES</v>
    <v>Map</v>
  </rv>
  <rv s="1">
    <fb>25020</fb>
    <v>13</v>
  </rv>
  <rv s="0">
    <v>536870912</v>
    <v>Montería</v>
    <v>93a2a83d-0f56-b138-74ba-8c68692fbc74</v>
    <v>es-ES</v>
    <v>Map</v>
  </rv>
  <rv s="2">
    <v>14</v>
    <v>11</v>
    <v>102</v>
    <v>0</v>
    <v>Image of Córdoba</v>
  </rv>
  <rv s="3">
    <v>https://www.bing.com/search?q=C%c3%b3rdoba+Colombia&amp;form=skydnc</v>
    <v>Aprenda más con Bing</v>
  </rv>
  <rv s="1">
    <fb>1784783</fb>
    <v>13</v>
  </rv>
  <rv s="1">
    <fb>315928</fb>
    <v>13</v>
  </rv>
  <rv s="7">
    <v>#VALUE!</v>
    <v>es-ES</v>
    <v>351fe87f-ca62-b128-b52c-3edd6fa6b80f</v>
    <v>536870912</v>
    <v>1</v>
    <v>101</v>
    <v>5</v>
    <v>40</v>
    <v>Córdoba</v>
    <v>9</v>
    <v>10</v>
    <v>Map</v>
    <v>11</v>
    <v>12</v>
    <v>126</v>
    <v>127</v>
    <v>127</v>
    <v>Córdoba es uno de los 32 departamentos que forman la República de Colombia. Su capital es Montería. Está ubicado al norte del país, en la región Caribe, limitando al norte con el mar Caribe, al este con Sucre y Bolívar, y al sur y oeste con Antioquia. Con 1 710 000 habitantes en 2015 es el octavo departamento más poblado, por detrás de Antioquia, Valle del Cauca, Cundinamarca, Atlántico, Bolívar, Santander y Nariño. Fue creado en 1952.</v>
    <v>128</v>
    <v>129</v>
    <v>Córdoba</v>
    <v>6</v>
    <v>130</v>
    <v>131</v>
    <v>Córdoba</v>
    <v>mdp/vdpid/9418692</v>
    <v>9</v>
  </rv>
  <rv s="0">
    <v>536870912</v>
    <v>Cundinamarca</v>
    <v>26fc374f-923b-d32c-4651-e3e8c06fc3ed</v>
    <v>es-ES</v>
    <v>Map</v>
  </rv>
  <rv s="1">
    <fb>22623</fb>
    <v>13</v>
  </rv>
  <rv s="2">
    <v>15</v>
    <v>11</v>
    <v>107</v>
    <v>0</v>
    <v>Image of Cundinamarca</v>
  </rv>
  <rv s="3">
    <v>https://www.bing.com/search?q=Cundinamarca&amp;form=skydnc</v>
    <v>Aprenda más con Bing</v>
  </rv>
  <rv s="4">
    <v>13</v>
  </rv>
  <rv s="1">
    <fb>2919060</fb>
    <v>13</v>
  </rv>
  <rv s="1">
    <fb>596082</fb>
    <v>13</v>
  </rv>
  <rv s="5">
    <v>#VALUE!</v>
    <v>es-ES</v>
    <v>26fc374f-923b-d32c-4651-e3e8c06fc3ed</v>
    <v>536870912</v>
    <v>1</v>
    <v>106</v>
    <v>5</v>
    <v>6</v>
    <v>Cundinamarca</v>
    <v>9</v>
    <v>10</v>
    <v>Map</v>
    <v>11</v>
    <v>12</v>
    <v>134</v>
    <v>45</v>
    <v>45</v>
    <v>Cundinamarca es uno de los 32 departamentos que, junto con el Distrito Capital de Bogotá, forman la República de Colombia. Su capital es Bogotá, la capital del país. Está ubicado en el centro del país, en la región andina, limitando al norte con Boyacá, al este con Casanare, al sur con Meta y Huila, al oeste con Tolima y Caldas, y con el distrito capital de Bogotá al que engloba excepto por la frontera sur de este.</v>
    <v>135</v>
    <v>136</v>
    <v>137</v>
    <v>Cundinamarca</v>
    <v>6</v>
    <v>138</v>
    <v>139</v>
    <v>Cundinamarca</v>
    <v>mdp/vdpid/10106925</v>
    <v>9</v>
  </rv>
  <rv s="0">
    <v>536870912</v>
    <v>Guainía</v>
    <v>8651c982-77dc-b5af-4197-627d13648685</v>
    <v>es-ES</v>
    <v>Map</v>
  </rv>
  <rv s="1">
    <fb>72238</fb>
    <v>13</v>
  </rv>
  <rv s="0">
    <v>536870912</v>
    <v>Inírida</v>
    <v>ae3aba96-df05-18f2-a85d-4eeb8754f289</v>
    <v>es-ES</v>
    <v>Map</v>
  </rv>
  <rv s="2">
    <v>16</v>
    <v>11</v>
    <v>114</v>
    <v>0</v>
    <v>Image of Guainía</v>
  </rv>
  <rv s="3">
    <v>https://www.bing.com/search?q=Guain%c3%ada&amp;form=skydnc</v>
    <v>Aprenda más con Bing</v>
  </rv>
  <rv s="4">
    <v>14</v>
  </rv>
  <rv s="1">
    <fb>48114</fb>
    <v>13</v>
  </rv>
  <rv s="1">
    <fb>5123</fb>
    <v>13</v>
  </rv>
  <rv s="5">
    <v>#VALUE!</v>
    <v>es-ES</v>
    <v>8651c982-77dc-b5af-4197-627d13648685</v>
    <v>536870912</v>
    <v>1</v>
    <v>113</v>
    <v>5</v>
    <v>6</v>
    <v>Guainía</v>
    <v>9</v>
    <v>10</v>
    <v>Map</v>
    <v>11</v>
    <v>12</v>
    <v>142</v>
    <v>143</v>
    <v>143</v>
    <v>Guainía es uno de los treinta y dos departamentos que, junto con Bogotá, Distrito Capital, forman la República de Colombia. Su capital es Inírida. Está ubicado al este del país, en la región Amazonia, limitando al norte con Vichada, al este con Venezuela, al sur con Brasil, al suroeste con Vaupés y al oeste con Guaviare. Con 72 238 km² es el quinto departamento más extenso —por detrás de Amazonas, Vichada, Caquetá y Meta—, con unos 40 000 hab. en 2015, el menos poblado y con 0,56 hab/km², el menos densamente poblado. Antiguamente era una comisaría, pero desde 1991 es oficialmente un departamento.</v>
    <v>144</v>
    <v>145</v>
    <v>146</v>
    <v>Guainía</v>
    <v>6</v>
    <v>147</v>
    <v>148</v>
    <v>Guainía</v>
    <v>mdp/vdpid/10106921</v>
    <v>9</v>
  </rv>
  <rv s="0">
    <v>536870912</v>
    <v>Guaviare</v>
    <v>fe72a3d7-3b52-1552-6e5d-28dca99e051b</v>
    <v>es-ES</v>
    <v>Map</v>
  </rv>
  <rv s="1">
    <fb>53460</fb>
    <v>13</v>
  </rv>
  <rv s="0">
    <v>536870912</v>
    <v>San José del Guaviare</v>
    <v>b50bf78b-7c50-9058-839d-9d37ecb96ffb</v>
    <v>es-ES</v>
    <v>Map</v>
  </rv>
  <rv s="2">
    <v>17</v>
    <v>11</v>
    <v>119</v>
    <v>0</v>
    <v>Image of Guaviare</v>
  </rv>
  <rv s="3">
    <v>https://www.bing.com/search?q=Guaviare&amp;form=skydnc</v>
    <v>Aprenda más con Bing</v>
  </rv>
  <rv s="4">
    <v>15</v>
  </rv>
  <rv s="1">
    <fb>82767</fb>
    <v>13</v>
  </rv>
  <rv s="1">
    <fb>13640</fb>
    <v>13</v>
  </rv>
  <rv s="5">
    <v>#VALUE!</v>
    <v>es-ES</v>
    <v>fe72a3d7-3b52-1552-6e5d-28dca99e051b</v>
    <v>536870912</v>
    <v>1</v>
    <v>118</v>
    <v>5</v>
    <v>6</v>
    <v>Guaviare</v>
    <v>9</v>
    <v>10</v>
    <v>Map</v>
    <v>11</v>
    <v>12</v>
    <v>151</v>
    <v>152</v>
    <v>152</v>
    <v>Guaviare es uno de los treinta y dos departamentos que, junto con Bogotá, Distrito Capital, forman la República de Colombia. Su capital es San José del Guaviare. Está ubicado en la región Amazonia, limitando al norte con Meta, al noreste con Vichada y al sur con Vaupés y Caquetá. Con unos 108 000 hab. en 2015 es el sexto departamento menos poblado —por delante de San Andrés y Providencia, Amazonas, Vichada, Vaupés y Guainía, el menos poblado—, con 52 957 km², el octavo más extenso —por detrás de Amazonas, Vichada, Caquetá, Meta, Guainía, Antioquia y Vaupés— y con 2,04 hab/km², el quinto menos densamente poblado, por delante de Vaupés, Amazonas, Vichada y Guainía, el menos densamente poblado.</v>
    <v>153</v>
    <v>154</v>
    <v>155</v>
    <v>Guaviare</v>
    <v>6</v>
    <v>156</v>
    <v>157</v>
    <v>Guaviare</v>
    <v>mdp/vdpid/10106919</v>
    <v>9</v>
  </rv>
  <rv s="0">
    <v>536870912</v>
    <v>Huila</v>
    <v>2752ef70-1772-e264-2348-e4146224c108</v>
    <v>es-ES</v>
    <v>Map</v>
  </rv>
  <rv s="1">
    <fb>19890</fb>
    <v>13</v>
  </rv>
  <rv s="0">
    <v>536870912</v>
    <v>Neiva</v>
    <v>1ba988f0-6907-b536-88ad-b89bb1269fc5</v>
    <v>es-ES</v>
    <v>Map</v>
  </rv>
  <rv s="2">
    <v>18</v>
    <v>11</v>
    <v>124</v>
    <v>0</v>
    <v>Image of Huila</v>
  </rv>
  <rv s="3">
    <v>https://www.bing.com/search?q=Huila&amp;form=skydnc</v>
    <v>Aprenda más con Bing</v>
  </rv>
  <rv s="4">
    <v>16</v>
  </rv>
  <rv s="1">
    <fb>1200386</fb>
    <v>13</v>
  </rv>
  <rv s="1">
    <fb>253348</fb>
    <v>13</v>
  </rv>
  <rv s="5">
    <v>#VALUE!</v>
    <v>es-ES</v>
    <v>2752ef70-1772-e264-2348-e4146224c108</v>
    <v>536870912</v>
    <v>1</v>
    <v>123</v>
    <v>5</v>
    <v>6</v>
    <v>Huila</v>
    <v>9</v>
    <v>10</v>
    <v>Map</v>
    <v>11</v>
    <v>12</v>
    <v>160</v>
    <v>161</v>
    <v>161</v>
    <v>Huila es uno de los treinta y dos departamentos que junto con Bogotá, Distrito Capital, forman la República de Colombia. Su capital es Neiva. Está ubicado al suroeste del país, en la región andina, limitando al norte con Tolima y Cundinamarca, al este con Meta, al sur con Caquetá y al oeste con Cauca. Con 19 890 km², es el séptimo departamento menos extenso, por delante de Sucre, Caldas, Risaralda, Atlántico, Quindío y San Andrés y Providencia.</v>
    <v>162</v>
    <v>163</v>
    <v>164</v>
    <v>Huila</v>
    <v>6</v>
    <v>165</v>
    <v>166</v>
    <v>Huila</v>
    <v>mdp/vdpid/10106920</v>
    <v>9</v>
  </rv>
  <rv s="0">
    <v>536870912</v>
    <v>La Guajira</v>
    <v>5dadb66e-c4f1-8556-c08f-671a606edf84</v>
    <v>es-ES</v>
    <v>Map</v>
  </rv>
  <rv s="1">
    <fb>20848</fb>
    <v>13</v>
  </rv>
  <rv s="0">
    <v>536870912</v>
    <v>Riohacha</v>
    <v>f49d0eea-63a6-74bd-7610-26e440494dda</v>
    <v>es-ES</v>
    <v>Map</v>
  </rv>
  <rv s="0">
    <v>536870912</v>
    <v>Uribia</v>
    <v>079ebe16-eeaa-f321-420d-7a8c4b2a599d</v>
    <v>es-ES</v>
    <v>Map</v>
  </rv>
  <rv s="2">
    <v>19</v>
    <v>11</v>
    <v>129</v>
    <v>0</v>
    <v>Image of La Guajira</v>
  </rv>
  <rv s="3">
    <v>https://www.bing.com/search?q=La+Guajira&amp;form=skydnc</v>
    <v>Aprenda más con Bing</v>
  </rv>
  <rv s="4">
    <v>17</v>
  </rv>
  <rv s="1">
    <fb>880560</fb>
    <v>13</v>
  </rv>
  <rv s="1">
    <fb>123078</fb>
    <v>13</v>
  </rv>
  <rv s="5">
    <v>#VALUE!</v>
    <v>es-ES</v>
    <v>5dadb66e-c4f1-8556-c08f-671a606edf84</v>
    <v>536870912</v>
    <v>1</v>
    <v>128</v>
    <v>5</v>
    <v>6</v>
    <v>La Guajira</v>
    <v>9</v>
    <v>10</v>
    <v>Map</v>
    <v>11</v>
    <v>12</v>
    <v>169</v>
    <v>170</v>
    <v>171</v>
    <v>La Guajira es uno de los treinta y dos departamentos que, junto con Bogotá, Distrito Capital, forman la República de Colombia. Su capital es Riohacha. Está ubicado en el extremo noreste del país, en la región Caribe, limitando al norte y este con el mar Caribe, al sureste con Venezuela, al sur con Cesar y al oeste con Magdalena.</v>
    <v>172</v>
    <v>173</v>
    <v>174</v>
    <v>La Guajira</v>
    <v>6</v>
    <v>175</v>
    <v>176</v>
    <v>La Guajira</v>
    <v>mdp/vdpid/10106951</v>
    <v>9</v>
  </rv>
  <rv s="0">
    <v>536870912</v>
    <v>Magdalena</v>
    <v>dcdd93f1-b99c-7653-25fe-53654ad52fa2</v>
    <v>es-ES</v>
    <v>Map</v>
  </rv>
  <rv s="1">
    <fb>23188</fb>
    <v>13</v>
  </rv>
  <rv s="0">
    <v>536870912</v>
    <v>Santa Marta</v>
    <v>d09d4730-feb7-30ca-9a61-7c9689075b16</v>
    <v>es-ES</v>
    <v>Map</v>
  </rv>
  <rv s="2">
    <v>20</v>
    <v>11</v>
    <v>134</v>
    <v>0</v>
    <v>Image of Magdalena</v>
  </rv>
  <rv s="3">
    <v>https://www.bing.com/search?q=Magdalena+Colombia&amp;form=skydnc</v>
    <v>Aprenda más con Bing</v>
  </rv>
  <rv s="1">
    <fb>1341746</fb>
    <v>13</v>
  </rv>
  <rv s="1">
    <fb>244942</fb>
    <v>13</v>
  </rv>
  <rv s="7">
    <v>#VALUE!</v>
    <v>es-ES</v>
    <v>dcdd93f1-b99c-7653-25fe-53654ad52fa2</v>
    <v>536870912</v>
    <v>1</v>
    <v>133</v>
    <v>5</v>
    <v>40</v>
    <v>Magdalena</v>
    <v>9</v>
    <v>10</v>
    <v>Map</v>
    <v>11</v>
    <v>12</v>
    <v>179</v>
    <v>180</v>
    <v>180</v>
    <v>Magdalena es un departamento de Colombia. Su capital es Santa Marta. Está ubicado al noreste del país, en la región Caribe, limitando al norte con el mar Caribe, al noreste con La Guajira, al este con Cesar, al sur y oeste con Bolívar y al noroeste con Atlántico.</v>
    <v>181</v>
    <v>182</v>
    <v>Magdalena</v>
    <v>6</v>
    <v>183</v>
    <v>184</v>
    <v>Magdalena</v>
    <v>mdp/vdpid/9408415</v>
    <v>9</v>
  </rv>
  <rv s="0">
    <v>536870912</v>
    <v>Meta</v>
    <v>30c3c263-a281-f2d2-6787-511d37d41ddf</v>
    <v>es-ES</v>
    <v>Map</v>
  </rv>
  <rv s="1">
    <fb>85635</fb>
    <v>13</v>
  </rv>
  <rv s="0">
    <v>536870912</v>
    <v>Villavicencio</v>
    <v>061f744c-689b-fc4e-336d-58ff74f02bb7</v>
    <v>es-ES</v>
    <v>Map</v>
  </rv>
  <rv s="2">
    <v>21</v>
    <v>11</v>
    <v>139</v>
    <v>0</v>
    <v>Image of Meta</v>
  </rv>
  <rv s="3">
    <v>https://www.bing.com/search?q=Meta+Colombia&amp;form=skydnc</v>
    <v>Aprenda más con Bing</v>
  </rv>
  <rv s="4">
    <v>18</v>
  </rv>
  <rv s="1">
    <fb>1039722</fb>
    <v>13</v>
  </rv>
  <rv s="1">
    <fb>179624</fb>
    <v>13</v>
  </rv>
  <rv s="5">
    <v>#VALUE!</v>
    <v>es-ES</v>
    <v>30c3c263-a281-f2d2-6787-511d37d41ddf</v>
    <v>536870912</v>
    <v>1</v>
    <v>138</v>
    <v>5</v>
    <v>6</v>
    <v>Meta</v>
    <v>9</v>
    <v>10</v>
    <v>Map</v>
    <v>11</v>
    <v>12</v>
    <v>187</v>
    <v>188</v>
    <v>188</v>
    <v>Meta es uno de los treinta y dos departamentos que, junto con Bogotá, Distrito Capital, forman la República de Colombia. Su capital es Villavicencio. Está ubicado en el centro del país, en la región Orinoquía, limitando al norte con Bogotá, Distrito Capital, Cundinamarca y Casanare, al este con Vichada, al sur con Guaviare y Caquetá, y al oeste con Huila. Con 85 635 km² es el cuarto departamento más extenso —por detrás de Amazonas, Vichada y Caquetá— y con 11,23 hab/km², el décimo menos densamente poblado, por delante de Arauca, Chocó, Casanare, Caquetá, Guaviare, Vaupés, Amazonas, Vichada y Guainía, el menos densamente poblado.</v>
    <v>189</v>
    <v>190</v>
    <v>191</v>
    <v>Meta</v>
    <v>6</v>
    <v>192</v>
    <v>193</v>
    <v>Meta</v>
    <v>mdp/vdpid/10106924</v>
    <v>9</v>
  </rv>
  <rv s="0">
    <v>536870912</v>
    <v>Nariño</v>
    <v>1b9faaa5-ba49-9e9a-6edd-39ceed297f8f</v>
    <v>es-ES</v>
    <v>Map</v>
  </rv>
  <rv s="1">
    <fb>33268</fb>
    <v>13</v>
  </rv>
  <rv s="0">
    <v>536870912</v>
    <v>Pasto</v>
    <v>dc2554b9-27d5-309d-89c4-5936459ccb5e</v>
    <v>es-ES</v>
    <v>Map</v>
  </rv>
  <rv s="2">
    <v>22</v>
    <v>11</v>
    <v>146</v>
    <v>0</v>
    <v>Image of Nariño</v>
  </rv>
  <rv s="3">
    <v>https://www.bing.com/search?q=Nari%c3%b1o+Colombia&amp;form=skydnc</v>
    <v>Aprenda más con Bing</v>
  </rv>
  <rv s="4">
    <v>19</v>
  </rv>
  <rv s="1">
    <fb>1630592</fb>
    <v>13</v>
  </rv>
  <rv s="1">
    <fb>347101</fb>
    <v>13</v>
  </rv>
  <rv s="5">
    <v>#VALUE!</v>
    <v>es-ES</v>
    <v>1b9faaa5-ba49-9e9a-6edd-39ceed297f8f</v>
    <v>536870912</v>
    <v>1</v>
    <v>145</v>
    <v>5</v>
    <v>6</v>
    <v>Nariño</v>
    <v>9</v>
    <v>10</v>
    <v>Map</v>
    <v>11</v>
    <v>12</v>
    <v>196</v>
    <v>197</v>
    <v>197</v>
    <v>Nariño es uno de los treinta y dos departamentos que, junto con Bogotá, Distrito Capital, forman la República de Colombia. Su capital es San Juan de Pasto. Está ubicado en el extremo suroeste del país, en las regiones andina y pacífica, limitando al norte con Cauca, al este con Putumayo, al sur con la República de Ecuador y al oeste con el océano Pacífico. Con unos 1 745 000 habitantes en 2015, es el séptimo departamento más poblado —por detrás de Antioquia, Valle del Cauca, Cundinamarca, Atlántico, Bolívar y Santander—.</v>
    <v>198</v>
    <v>199</v>
    <v>200</v>
    <v>Nariño</v>
    <v>6</v>
    <v>201</v>
    <v>202</v>
    <v>Nariño</v>
    <v>mdp/vdpid/9406730</v>
    <v>9</v>
  </rv>
  <rv s="0">
    <v>536870912</v>
    <v>Norte de Santander</v>
    <v>d44c8def-e6be-c3f1-ab4e-e27af99a2e0b</v>
    <v>es-ES</v>
    <v>Map</v>
  </rv>
  <rv s="1">
    <fb>21658</fb>
    <v>13</v>
  </rv>
  <rv s="0">
    <v>536870912</v>
    <v>Cúcuta</v>
    <v>5a90774d-aeea-6f03-17a8-2126ffdffef3</v>
    <v>es-ES</v>
    <v>Map</v>
  </rv>
  <rv s="2">
    <v>23</v>
    <v>11</v>
    <v>151</v>
    <v>0</v>
    <v>Image of Norte de Santander</v>
  </rv>
  <rv s="3">
    <v>https://www.bing.com/search?q=Norte+de+Santander&amp;form=skydnc</v>
    <v>Aprenda más con Bing</v>
  </rv>
  <rv s="4">
    <v>20</v>
  </rv>
  <rv s="1">
    <fb>1491689</fb>
    <v>13</v>
  </rv>
  <rv s="1">
    <fb>295605</fb>
    <v>13</v>
  </rv>
  <rv s="5">
    <v>#VALUE!</v>
    <v>es-ES</v>
    <v>d44c8def-e6be-c3f1-ab4e-e27af99a2e0b</v>
    <v>536870912</v>
    <v>1</v>
    <v>150</v>
    <v>5</v>
    <v>6</v>
    <v>Norte de Santander</v>
    <v>9</v>
    <v>10</v>
    <v>Map</v>
    <v>11</v>
    <v>12</v>
    <v>205</v>
    <v>206</v>
    <v>206</v>
    <v>Norte de Santander es uno de los 32 departamentos que, junto con el Distrito Capital de Bogotá, forman la República de Colombia. Su capital es Cúcuta. Está ubicado al noreste del país, en la región andina, limitando al norte y este con Venezuela, al sur con Boyacá, al suroeste con Santander y al oeste con Cesar. Con 21 648 km² es el noveno departamento menos extenso —por delante de La Guajira, Huila, Sucre, Caldas, Risaralda, Atlántico, Quindío y San Andrés y Providencia, el menos extenso—.</v>
    <v>207</v>
    <v>208</v>
    <v>209</v>
    <v>Norte de Santander</v>
    <v>6</v>
    <v>210</v>
    <v>211</v>
    <v>Norte de Santander</v>
    <v>mdp/vdpid/9406503</v>
    <v>9</v>
  </rv>
  <rv s="0">
    <v>536870912</v>
    <v>Putumayo</v>
    <v>45f7bd51-6a99-6e2e-3095-604393add4b0</v>
    <v>es-ES</v>
    <v>Map</v>
  </rv>
  <rv s="1">
    <fb>24885</fb>
    <v>13</v>
  </rv>
  <rv s="0">
    <v>536870912</v>
    <v>Puerto Asís</v>
    <v>249570f3-a5bc-9b7a-b023-d024de23e52b</v>
    <v>es-ES</v>
    <v>Map</v>
  </rv>
  <rv s="2">
    <v>24</v>
    <v>11</v>
    <v>158</v>
    <v>0</v>
    <v>Image of Putumayo</v>
  </rv>
  <rv s="3">
    <v>https://www.bing.com/search?q=Putumayo+Colombia&amp;form=skydnc</v>
    <v>Aprenda más con Bing</v>
  </rv>
  <rv s="4">
    <v>21</v>
  </rv>
  <rv s="1">
    <fb>348182</fb>
    <v>13</v>
  </rv>
  <rv s="1">
    <fb>69570</fb>
    <v>13</v>
  </rv>
  <rv s="9">
    <v>#VALUE!</v>
    <v>es-ES</v>
    <v>45f7bd51-6a99-6e2e-3095-604393add4b0</v>
    <v>536870912</v>
    <v>1</v>
    <v>155</v>
    <v>156</v>
    <v>157</v>
    <v>Putumayo</v>
    <v>9</v>
    <v>10</v>
    <v>Map</v>
    <v>11</v>
    <v>12</v>
    <v>214</v>
    <v>215</v>
    <v>Putumayo es uno de los treinta y dos departamentos que, junto con Bogotá, Distrito Capital, forman la República de Colombia. Su capital es Mocoa. Está ubicado al suroeste del país, en la región Amazónica, limitando al norte con Cauca y Caquetá, al este con Amazonas, al sur con Perú y Ecuador, y al oeste con Nariño.</v>
    <v>216</v>
    <v>217</v>
    <v>218</v>
    <v>Putumayo</v>
    <v>6</v>
    <v>219</v>
    <v>220</v>
    <v>Putumayo</v>
    <v>mdp/vdpid/10106916</v>
    <v>9</v>
  </rv>
  <rv s="0">
    <v>536870912</v>
    <v>Quindío</v>
    <v>0bb62acd-b714-a5dd-dc49-6f69ddaba02c</v>
    <v>es-ES</v>
    <v>Map</v>
  </rv>
  <rv s="1">
    <fb>1845</fb>
    <v>13</v>
  </rv>
  <rv s="0">
    <v>536870912</v>
    <v>Armenia</v>
    <v>9f713bea-584e-bcb2-fad2-76734e840ef6</v>
    <v>es-ES</v>
    <v>Map</v>
  </rv>
  <rv s="2">
    <v>25</v>
    <v>11</v>
    <v>165</v>
    <v>0</v>
    <v>Image of Quindío</v>
  </rv>
  <rv s="3">
    <v>https://www.bing.com/search?q=Quind%c3%ado&amp;form=skydnc</v>
    <v>Aprenda más con Bing</v>
  </rv>
  <rv s="4">
    <v>22</v>
  </rv>
  <rv s="1">
    <fb>539904</fb>
    <v>13</v>
  </rv>
  <rv s="1">
    <fb>145612</fb>
    <v>13</v>
  </rv>
  <rv s="5">
    <v>#VALUE!</v>
    <v>es-ES</v>
    <v>0bb62acd-b714-a5dd-dc49-6f69ddaba02c</v>
    <v>536870912</v>
    <v>1</v>
    <v>164</v>
    <v>5</v>
    <v>6</v>
    <v>Quindío</v>
    <v>9</v>
    <v>10</v>
    <v>Map</v>
    <v>11</v>
    <v>12</v>
    <v>223</v>
    <v>224</v>
    <v>224</v>
    <v>Quindío, también llamado El Quindío, es uno de los treinta y dos departamentos que, junto con Bogotá, Distrito Capital, forman la República de Colombia. Su capital es Armenia. Está ubicado en el centro-oeste del país, en la región andina, limitando al norte con Risaralda, al este con Tolima y al oeste con Valle del Cauca. Con 1845 km² es el segundo departamento menos extenso —por delante de San Andrés y Providencia— y con 306 hab/km², el tercero más densamente poblado, por detrás de San Andrés y Providencia y Atlántico. Pertenece al eje cafetero y a la región paisa.</v>
    <v>225</v>
    <v>226</v>
    <v>227</v>
    <v>Quindío</v>
    <v>6</v>
    <v>228</v>
    <v>229</v>
    <v>Quindío</v>
    <v>mdp/vdpid/10106922</v>
    <v>9</v>
  </rv>
  <rv s="0">
    <v>536870912</v>
    <v>Risaralda</v>
    <v>12859881-10e7-a44f-aa52-ed6ecbc80e7c</v>
    <v>es-ES</v>
    <v>Map</v>
  </rv>
  <rv s="1">
    <fb>4140</fb>
    <v>13</v>
  </rv>
  <rv s="0">
    <v>536870912</v>
    <v>Pereira</v>
    <v>d348f442-8e77-a0fc-3525-8c1a05184766</v>
    <v>es-ES</v>
    <v>Map</v>
  </rv>
  <rv s="2">
    <v>26</v>
    <v>11</v>
    <v>170</v>
    <v>0</v>
    <v>Image of Risaralda</v>
  </rv>
  <rv s="3">
    <v>https://www.bing.com/search?q=Risaralda&amp;form=skydnc</v>
    <v>Aprenda más con Bing</v>
  </rv>
  <rv s="4">
    <v>23</v>
  </rv>
  <rv s="1">
    <fb>943401</fb>
    <v>13</v>
  </rv>
  <rv s="1">
    <fb>230748</fb>
    <v>13</v>
  </rv>
  <rv s="5">
    <v>#VALUE!</v>
    <v>es-ES</v>
    <v>12859881-10e7-a44f-aa52-ed6ecbc80e7c</v>
    <v>536870912</v>
    <v>1</v>
    <v>169</v>
    <v>5</v>
    <v>6</v>
    <v>Risaralda</v>
    <v>9</v>
    <v>10</v>
    <v>Map</v>
    <v>11</v>
    <v>12</v>
    <v>232</v>
    <v>233</v>
    <v>233</v>
    <v>Risaralda es uno de los treinta y dos departamentos que, junto con Bogotá, Distrito Capital, forman la República de Colombia. Su capital es Pereira. Está ubicado en el centro-oeste del país, en la región andina, limitando al norte con Antioquia, al este con Caldas y Tolima, al sur con Quindío y Valle del Cauca, y al oeste con Chocó. Con 4140 km² es el cuarto departamento menos extenso —estando por delante los departamentos de Atlántico, Quindío y San Andrés y Providencia, el menos extenso— y con 230 hab/km², el cuarto más densamente poblado, por detrás de San Andrés y Providencia, Atlántico y Quindío. Pertenece a la región del Eje cafetero y a la región paisa.</v>
    <v>234</v>
    <v>235</v>
    <v>236</v>
    <v>Risaralda</v>
    <v>6</v>
    <v>237</v>
    <v>238</v>
    <v>Risaralda</v>
    <v>mdp/vdpid/27859</v>
    <v>9</v>
  </rv>
  <rv s="0">
    <v>536870912</v>
    <v>Santander</v>
    <v>98fbfaa3-063d-4261-a806-2b84a0339e05</v>
    <v>es-ES</v>
    <v>Map</v>
  </rv>
  <rv s="1">
    <fb>30537</fb>
    <v>13</v>
  </rv>
  <rv s="0">
    <v>536870912</v>
    <v>Bucaramanga</v>
    <v>b2b7d5d4-6e24-8927-87fe-0c327b2b2c86</v>
    <v>es-ES</v>
    <v>Map</v>
  </rv>
  <rv s="2">
    <v>27</v>
    <v>11</v>
    <v>175</v>
    <v>0</v>
    <v>Image of Santander</v>
  </rv>
  <rv s="3">
    <v>https://www.bing.com/search?q=Santander+Colombia&amp;form=skydnc</v>
    <v>Aprenda más con Bing</v>
  </rv>
  <rv s="4">
    <v>24</v>
  </rv>
  <rv s="1">
    <fb>2184837</fb>
    <v>13</v>
  </rv>
  <rv s="1">
    <fb>495179</fb>
    <v>13</v>
  </rv>
  <rv s="5">
    <v>#VALUE!</v>
    <v>es-ES</v>
    <v>98fbfaa3-063d-4261-a806-2b84a0339e05</v>
    <v>536870912</v>
    <v>1</v>
    <v>174</v>
    <v>5</v>
    <v>6</v>
    <v>Santander</v>
    <v>9</v>
    <v>10</v>
    <v>Map</v>
    <v>11</v>
    <v>12</v>
    <v>241</v>
    <v>242</v>
    <v>242</v>
    <v>Santander es uno de los treinta y dos departamentos de la República de Colombia. Su capital es Bucaramanga. Está ubicado al noreste del país, en la región andina, limitando al norte con Cesar y Norte de Santander, al este y sur con Boyacá, al oeste con Antioquia y al noroeste con Bolívar. Con unos 2 060 000 habitantes en 2015 es el sexto departamento por tamaño de población. Recibe su nombre en honor al prócer de la independencia de la Nueva Granada Francisco de Paula Santander.</v>
    <v>243</v>
    <v>244</v>
    <v>245</v>
    <v>Santander</v>
    <v>6</v>
    <v>246</v>
    <v>247</v>
    <v>Santander</v>
    <v>mdp/vdpid/10106936</v>
    <v>9</v>
  </rv>
  <rv s="0">
    <v>536870912</v>
    <v>Sucre</v>
    <v>771a5a65-ef7a-6112-a7e0-0a670038add2</v>
    <v>es-ES</v>
    <v>Map</v>
  </rv>
  <rv s="1">
    <fb>10917</fb>
    <v>13</v>
  </rv>
  <rv s="0">
    <v>536870912</v>
    <v>Sincelejo</v>
    <v>21d0cd93-77e9-2ee0-a57e-1dbd351f1563</v>
    <v>es-ES</v>
    <v>Map</v>
  </rv>
  <rv s="2">
    <v>28</v>
    <v>11</v>
    <v>180</v>
    <v>0</v>
    <v>Image of Sucre</v>
  </rv>
  <rv s="3">
    <v>https://www.bing.com/search?q=Sucre+Colombia&amp;form=skydnc</v>
    <v>Aprenda más con Bing</v>
  </rv>
  <rv s="4">
    <v>25</v>
  </rv>
  <rv s="1">
    <fb>904863</fb>
    <v>13</v>
  </rv>
  <rv s="1">
    <fb>167769</fb>
    <v>13</v>
  </rv>
  <rv s="5">
    <v>#VALUE!</v>
    <v>es-ES</v>
    <v>771a5a65-ef7a-6112-a7e0-0a670038add2</v>
    <v>536870912</v>
    <v>1</v>
    <v>179</v>
    <v>5</v>
    <v>6</v>
    <v>Sucre</v>
    <v>9</v>
    <v>10</v>
    <v>Map</v>
    <v>11</v>
    <v>12</v>
    <v>250</v>
    <v>251</v>
    <v>251</v>
    <v>Sucre es uno de los treinta y dos departamentos que, junto con Bogotá, Distrito Capital, forman la República de Colombia. Su capital es Sincelejo. Está ubicado al norte del país, en la región Caribe, limitando al norte con el mar Caribe, al este con Bolívar y al oeste con Córdoba. Con 10 670 km² es el sexto departamento menos extenso —por delante de Caldas, Risaralda, Atlántico, Quindío y San Andrés y Providencia, el menos extenso—.</v>
    <v>252</v>
    <v>253</v>
    <v>254</v>
    <v>Sucre</v>
    <v>6</v>
    <v>255</v>
    <v>256</v>
    <v>Sucre</v>
    <v>mdp/vdpid/10106941</v>
    <v>9</v>
  </rv>
  <rv s="0">
    <v>536870912</v>
    <v>Tolima</v>
    <v>9f5d3f6f-e4de-1042-2cb7-b84911d028d4</v>
    <v>es-ES</v>
    <v>Map</v>
  </rv>
  <rv s="1">
    <fb>23562</fb>
    <v>13</v>
  </rv>
  <rv s="0">
    <v>536870912</v>
    <v>Ibagué</v>
    <v>43cc9ce9-0faf-3537-c0bc-350b79430d14</v>
    <v>es-ES</v>
    <v>Map</v>
  </rv>
  <rv s="2">
    <v>29</v>
    <v>11</v>
    <v>185</v>
    <v>0</v>
    <v>Image of Tolima</v>
  </rv>
  <rv s="3">
    <v>https://www.bing.com/search?q=Tolima&amp;form=skydnc</v>
    <v>Aprenda más con Bing</v>
  </rv>
  <rv s="4">
    <v>26</v>
  </rv>
  <rv s="1">
    <fb>1330187</fb>
    <v>13</v>
  </rv>
  <rv s="1">
    <fb>363637</fb>
    <v>13</v>
  </rv>
  <rv s="5">
    <v>#VALUE!</v>
    <v>es-ES</v>
    <v>9f5d3f6f-e4de-1042-2cb7-b84911d028d4</v>
    <v>536870912</v>
    <v>1</v>
    <v>184</v>
    <v>5</v>
    <v>6</v>
    <v>Tolima</v>
    <v>9</v>
    <v>10</v>
    <v>Map</v>
    <v>11</v>
    <v>12</v>
    <v>259</v>
    <v>260</v>
    <v>260</v>
    <v>Tolima es uno de los treinta y dos departamentos que, junto con Bogotá, Distrito Capital, forman la República de Colombia. Su capital es Ibagué. Está ubicado en el centro-oeste del país, en la región andina, limitando al norte con Caldas, al este con Cundinamarca, al sur con Huila y Cauca, y al oeste con Valle del Cauca, Quindío y Risaralda. El río Magdalena atraviesa Tolima de sur a norte.</v>
    <v>261</v>
    <v>262</v>
    <v>263</v>
    <v>Tolima</v>
    <v>6</v>
    <v>264</v>
    <v>265</v>
    <v>Tolima</v>
    <v>mdp/vdpid/33584</v>
    <v>9</v>
  </rv>
  <rv s="0">
    <v>536870912</v>
    <v>Valle del Cauca</v>
    <v>ce6e3742-88ee-970c-b7e9-de685afbebe8</v>
    <v>es-ES</v>
    <v>Map</v>
  </rv>
  <rv s="1">
    <fb>22140</fb>
    <v>13</v>
  </rv>
  <rv s="0">
    <v>536870912</v>
    <v>Cali</v>
    <v>42b755d2-073a-e717-a09f-2c2eca96b851</v>
    <v>es-ES</v>
    <v>Map</v>
  </rv>
  <rv s="2">
    <v>30</v>
    <v>11</v>
    <v>190</v>
    <v>0</v>
    <v>Image of Valle del Cauca</v>
  </rv>
  <rv s="3">
    <v>https://www.bing.com/search?q=Valle+del+Cauca&amp;form=skydnc</v>
    <v>Aprenda más con Bing</v>
  </rv>
  <rv s="0">
    <v>805306368</v>
    <v>Dilian Francisca Toro (Gobernador)</v>
    <v>6a6bb3a9-34b2-6f03-9b89-d6d83ed4ac73</v>
    <v>es-ES</v>
    <v>Generic</v>
  </rv>
  <rv s="4">
    <v>27</v>
  </rv>
  <rv s="1">
    <fb>4475886</fb>
    <v>13</v>
  </rv>
  <rv s="1">
    <fb>1030633</fb>
    <v>13</v>
  </rv>
  <rv s="5">
    <v>#VALUE!</v>
    <v>es-ES</v>
    <v>ce6e3742-88ee-970c-b7e9-de685afbebe8</v>
    <v>536870912</v>
    <v>1</v>
    <v>189</v>
    <v>5</v>
    <v>6</v>
    <v>Valle del Cauca</v>
    <v>9</v>
    <v>10</v>
    <v>Map</v>
    <v>11</v>
    <v>12</v>
    <v>268</v>
    <v>269</v>
    <v>269</v>
    <v>Valle del Cauca es uno de los treinta y dos departamentos que, junto con Bogotá, Distrito Capital, forman la República de Colombia. Su capital es Santiago de Cali. Está ubicado en las regiones andina y Pacífico, limitando al norte con Chocó y Risaralda, al este con Quindío y Tolima, al sur con Cauca y al oeste con Chocó y el océano Pacífico. Con 4 600 000 habs. en 2015 es el segundo departamento más poblado, con 22 195 km², el décimo departamento menos extenso —por delante de Norte de Santander, La Guajira, Huila, Sucre, Caldas, Risaralda, Atlántico, Quindío y San Andrés y Providencia, el menos extenso— y con 208 hab/km², el quinto más densamente poblado, por detrás de San Andrés y Providencia, Atlántico, Quindío y Risaralda.</v>
    <v>270</v>
    <v>271</v>
    <v>273</v>
    <v>Valle del Cauca</v>
    <v>6</v>
    <v>274</v>
    <v>275</v>
    <v>Valle del Cauca</v>
    <v>mdp/vdpid/34749</v>
    <v>9</v>
  </rv>
  <rv s="0">
    <v>536870912</v>
    <v>Vaupés</v>
    <v>54afacd5-8118-0ece-5ab8-dbab67c52f56</v>
    <v>es-ES</v>
    <v>Map</v>
  </rv>
  <rv s="1">
    <fb>54135</fb>
    <v>13</v>
  </rv>
  <rv s="0">
    <v>536870912</v>
    <v>Mitú</v>
    <v>cfc063e4-1bae-568c-8fe5-f83fcd672e49</v>
    <v>es-ES</v>
    <v>Map</v>
  </rv>
  <rv s="2">
    <v>31</v>
    <v>11</v>
    <v>197</v>
    <v>0</v>
    <v>Image of Vaupés</v>
  </rv>
  <rv s="3">
    <v>https://www.bing.com/search?q=Vaup%c3%a9s&amp;form=skydnc</v>
    <v>Aprenda más con Bing</v>
  </rv>
  <rv s="4">
    <v>28</v>
  </rv>
  <rv s="1">
    <fb>40797</fb>
    <v>13</v>
  </rv>
  <rv s="1">
    <fb>3382</fb>
    <v>13</v>
  </rv>
  <rv s="5">
    <v>#VALUE!</v>
    <v>es-ES</v>
    <v>54afacd5-8118-0ece-5ab8-dbab67c52f56</v>
    <v>536870912</v>
    <v>1</v>
    <v>196</v>
    <v>5</v>
    <v>6</v>
    <v>Vaupés</v>
    <v>9</v>
    <v>10</v>
    <v>Map</v>
    <v>11</v>
    <v>12</v>
    <v>278</v>
    <v>279</v>
    <v>279</v>
    <v>Vaupés es uno de los treinta y dos departamentos que, junto con Bogotá, Distrito Capital, forman la República de Colombia. Su capital es Mitú. Está ubicado al sureste del país, en la región Amazonía, limitando al norte con el Guaviare y Guainía, al este con el Brasil, al sur con el Amazonas y al oeste con el Caquetá. Con unos 43 000 habitantes en 2015 es el segundo departamento menos poblado —por delante de Guainía—, con 54 000 km², el séptimo más extenso —por detrás de Amazonas, Vichada, Caquetá, Meta, Guainía y Antioquia— y con 0,79 hab/km², el cuarto menos densamente poblado, por delante de Amazonas, Vichada y Guainía, el menos densamente poblado.</v>
    <v>280</v>
    <v>281</v>
    <v>282</v>
    <v>Vaupés</v>
    <v>6</v>
    <v>283</v>
    <v>284</v>
    <v>Vaupés</v>
    <v>mdp/vdpid/10106917</v>
    <v>9</v>
  </rv>
  <rv s="0">
    <v>536870912</v>
    <v>Vichada</v>
    <v>17e2497e-dacc-256d-298c-9eb5d2977e40</v>
    <v>es-ES</v>
    <v>Map</v>
  </rv>
  <rv s="1">
    <fb>100242</fb>
    <v>13</v>
  </rv>
  <rv s="0">
    <v>536870912</v>
    <v>Puerto Carreño</v>
    <v>f948bc67-ae80-05bb-4b05-4c6bc710bdcf</v>
    <v>es-ES</v>
    <v>Map</v>
  </rv>
  <rv s="0">
    <v>536870912</v>
    <v>Cumaribo</v>
    <v>99003acc-a4a0-d4ea-eb96-cb0f99aac76e</v>
    <v>es-ES</v>
    <v>Map</v>
  </rv>
  <rv s="2">
    <v>32</v>
    <v>11</v>
    <v>202</v>
    <v>0</v>
    <v>Image of Vichada</v>
  </rv>
  <rv s="3">
    <v>https://www.bing.com/search?q=Vichada&amp;form=skydnc</v>
    <v>Aprenda más con Bing</v>
  </rv>
  <rv s="4">
    <v>29</v>
  </rv>
  <rv s="1">
    <fb>107808</fb>
    <v>13</v>
  </rv>
  <rv s="1">
    <fb>8959</fb>
    <v>13</v>
  </rv>
  <rv s="5">
    <v>#VALUE!</v>
    <v>es-ES</v>
    <v>17e2497e-dacc-256d-298c-9eb5d2977e40</v>
    <v>536870912</v>
    <v>1</v>
    <v>201</v>
    <v>5</v>
    <v>6</v>
    <v>Vichada</v>
    <v>9</v>
    <v>10</v>
    <v>Map</v>
    <v>11</v>
    <v>12</v>
    <v>287</v>
    <v>288</v>
    <v>289</v>
    <v>Vichada es uno de los treinta y dos departamentos que, junto con Bogotá, Distrito Capital, forman la República de Colombia. Su capital es Puerto Carreño. Está ubicado al este del país, en las regiones Orinoquía y Amazonia, limitando al norte con Casanare y Arauca, al norte y este con Venezuela, al sur con Guainía, al suroeste con Guaviare y al oeste con Meta. Con 101 000 km², es el segundo departamento más extenso —por detrás de Amazonas—, con unos 68 500 habs. en 2015, el tercero menos poblado —por delante de Vaupés y Guainía, el menos poblado— y con 0,68 hab/km², el segundo menos densamente poblado, por delante de Guainía. Dentro de este departamento se encuentra el Parque nacional El Tuparro.</v>
    <v>290</v>
    <v>291</v>
    <v>292</v>
    <v>Vichada</v>
    <v>6</v>
    <v>293</v>
    <v>294</v>
    <v>Vichada</v>
    <v>mdp/vdpid/10106927</v>
    <v>9</v>
  </rv>
</rvData>
</file>

<file path=xl/richData/rdrichvaluestructure.xml><?xml version="1.0" encoding="utf-8"?>
<rvStructures xmlns="http://schemas.microsoft.com/office/spreadsheetml/2017/richdata" count="10">
  <s t="_linkedentity2">
    <k n="%EntityServiceId" t="i"/>
    <k n="_DisplayString" t="s"/>
    <k n="%EntityId" t="s"/>
    <k n="%EntityCulture" t="s"/>
    <k n="_Icon" t="s"/>
  </s>
  <s t="_formattednumber">
    <k n="_Format" t="spb"/>
  </s>
  <s t="_webimage">
    <k n="WebImageIdentifier" t="i"/>
    <k n="_Provider" t="spb"/>
    <k n="Attribution" t="spb"/>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s"/>
    <k n="Ciudad más grande" t="r"/>
    <k n="Descripción" t="s"/>
    <k n="Imagen"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iudad más grande" t="r"/>
    <k n="Descripción" t="s"/>
    <k n="Imagen" t="r"/>
    <k n="LearnMoreOnLink" t="r"/>
    <k n="Líder(es)" t="r"/>
    <k n="Nombre" t="s"/>
    <k n="País o región" t="r"/>
    <k n="Población" t="r"/>
    <k n="Unidades de vivienda" t="r"/>
    <k n="UniqueName" t="s"/>
    <k n="VDPID/VSID" t="s"/>
    <k n="Zona(s) horaria(s)" t="r"/>
  </s>
</rvStructures>
</file>

<file path=xl/richData/rdsupportingpropertybag.xml><?xml version="1.0" encoding="utf-8"?>
<supportingPropertyBags xmlns="http://schemas.microsoft.com/office/spreadsheetml/2017/richdata2">
  <spbArrays count="5">
    <a count="27">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Imagen</v>
      <v t="s">Descripción</v>
    </a>
    <a count="26">
      <v t="s">%EntityServiceId</v>
      <v t="s">%IsRefreshable</v>
      <v t="s">_CanonicalPropertyNames</v>
      <v t="s">%EntityCulture</v>
      <v t="s">%EntityId</v>
      <v t="s">_Icon</v>
      <v t="s">_Provider</v>
      <v t="s">_Attribution</v>
      <v t="s">_Display</v>
      <v t="s">Nombre</v>
      <v t="s">_Format</v>
      <v t="s">Capital/ciudad principal</v>
      <v t="s">País o región</v>
      <v t="s">_SubLabel</v>
      <v t="s">Población</v>
      <v t="s">`Área</v>
      <v t="s">Ciudad más grande</v>
      <v t="s">Unidades de vivienda</v>
      <v t="s">Zona(s) horaria(s)</v>
      <v t="s">_Flags</v>
      <v t="s">VDPID/VSID</v>
      <v t="s">UniqueName</v>
      <v t="s">_DisplayString</v>
      <v t="s">LearnMoreOnLink</v>
      <v t="s">Imagen</v>
      <v t="s">Descripción</v>
    </a>
    <a count="25">
      <v t="s">%EntityServiceId</v>
      <v t="s">%IsRefreshable</v>
      <v t="s">_CanonicalPropertyNames</v>
      <v t="s">%EntityCulture</v>
      <v t="s">%EntityId</v>
      <v t="s">_Icon</v>
      <v t="s">_Provider</v>
      <v t="s">_Attribution</v>
      <v t="s">_Display</v>
      <v t="s">Nombre</v>
      <v t="s">_Format</v>
      <v t="s">Líder(es)</v>
      <v t="s">País o región</v>
      <v t="s">_SubLabel</v>
      <v t="s">Población</v>
      <v t="s">`Área</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Líder(es)</v>
      <v t="s">País o región</v>
      <v t="s">_SubLabel</v>
      <v t="s">Población</v>
      <v t="s">`Área</v>
      <v t="s">Ciudad más grande</v>
      <v t="s">Unidades de vivienda</v>
      <v t="s">Zona(s) horaria(s)</v>
      <v t="s">_Flags</v>
      <v t="s">VDPID/VSID</v>
      <v t="s">UniqueName</v>
      <v t="s">_DisplayString</v>
      <v t="s">LearnMoreOnLink</v>
      <v t="s">Imagen</v>
      <v t="s">Descripción</v>
    </a>
  </spbArrays>
  <spbData count="203">
    <spb s="0">
      <v xml:space="preserve">Wikipedia	Wikipedia	</v>
      <v xml:space="preserve">CC-BY-SA	CC-BY-SA	</v>
      <v xml:space="preserve">http://en.wikipedia.org/wiki/Amazonas_Department	http://es.wikipedia.org/wiki/Amazonas_(Colombia)	</v>
      <v xml:space="preserve">http://creativecommons.org/licenses/by-sa/3.0/	http://creativecommons.org/licenses/by-sa/3.0/	</v>
    </spb>
    <spb s="0">
      <v xml:space="preserve">Wikipedia	</v>
      <v xml:space="preserve">CC-BY-SA	</v>
      <v xml:space="preserve">http://en.wikipedia.org/wiki/Amazonas_Department	</v>
      <v xml:space="preserve">http://creativecommons.org/licenses/by-sa/3.0/	</v>
    </spb>
    <spb s="0">
      <v xml:space="preserve">Wikipedia	</v>
      <v xml:space="preserve">CC-BY-SA	</v>
      <v xml:space="preserve">http://es.wikipedia.org/wiki/Amazonas_(Colombia)	</v>
      <v xml:space="preserve">http://creativecommons.org/licenses/by-sa/3.0/	</v>
    </spb>
    <spb s="0">
      <v xml:space="preserve">dane.gov.co	</v>
      <v xml:space="preserve">	</v>
      <v xml:space="preserve">http://www.dane.gov.co/censo/files/cuadros%20censo%202005.xls#Cuadro4.9	</v>
      <v xml:space="preserve">	</v>
    </spb>
    <spb s="1">
      <v>0</v>
      <v>0</v>
      <v>1</v>
      <v>0</v>
      <v>2</v>
      <v>0</v>
      <v>0</v>
      <v>3</v>
      <v>0</v>
    </spb>
    <spb s="2">
      <v>Area</v>
      <v>Image</v>
      <v>Name</v>
      <v>Population</v>
      <v>UniqueName</v>
      <v>VDPID/VSID</v>
      <v>Description</v>
      <v>Country/region</v>
      <v>LearnMoreOnLink</v>
      <v>Largest city</v>
      <v>Housing units</v>
      <v>Capital/Major City</v>
    </spb>
    <spb s="3">
      <v>0</v>
      <v>Name</v>
      <v>LearnMoreOnLink</v>
    </spb>
    <spb s="4">
      <v>0</v>
      <v>0</v>
      <v>0</v>
    </spb>
    <spb s="5">
      <v>0</v>
      <v>0</v>
    </spb>
    <spb s="6">
      <v>7</v>
      <v>7</v>
      <v>8</v>
      <v>7</v>
    </spb>
    <spb s="7">
      <v>1</v>
      <v>2</v>
      <v>3</v>
    </spb>
    <spb s="8">
      <v>https://www.bing.com</v>
      <v>https://www.bing.com/th?id=Ga%5Cbing_yt.png&amp;w=100&amp;h=40&amp;c=0&amp;pid=0.1</v>
      <v>Con tecnología de Bing</v>
    </spb>
    <spb s="9">
      <v>kilómetro cuadrado</v>
      <v>2018</v>
      <v>2005</v>
    </spb>
    <spb s="10">
      <v>4</v>
    </spb>
    <spb s="0">
      <v xml:space="preserve">Wikipedia	</v>
      <v xml:space="preserve">CC BY 3.0	</v>
      <v xml:space="preserve">http://es.wikipedia.org/wiki/Amazonas_(Colombia)	</v>
      <v xml:space="preserve">https://creativecommons.org/licenses/by/3.0	</v>
    </spb>
    <spb s="0">
      <v xml:space="preserve">Wikipedia	Wikipedia	</v>
      <v xml:space="preserve">CC-BY-SA	CC-BY-SA	</v>
      <v xml:space="preserve">http://en.wikipedia.org/wiki/Antioquia_Department	http://es.wikipedia.org/wiki/Antioquia	</v>
      <v xml:space="preserve">http://creativecommons.org/licenses/by-sa/3.0/	http://creativecommons.org/licenses/by-sa/3.0/	</v>
    </spb>
    <spb s="0">
      <v xml:space="preserve">Wikipedia	</v>
      <v xml:space="preserve">CC-BY-SA	</v>
      <v xml:space="preserve">http://en.wikipedia.org/wiki/Antioquia_Department	</v>
      <v xml:space="preserve">http://creativecommons.org/licenses/by-sa/3.0/	</v>
    </spb>
    <spb s="0">
      <v xml:space="preserve">Wikipedia	</v>
      <v xml:space="preserve">CC-BY-SA	</v>
      <v xml:space="preserve">http://es.wikipedia.org/wiki/Antioquia	</v>
      <v xml:space="preserve">http://creativecommons.org/licenses/by-sa/3.0/	</v>
    </spb>
    <spb s="1">
      <v>15</v>
      <v>15</v>
      <v>16</v>
      <v>15</v>
      <v>17</v>
      <v>15</v>
      <v>15</v>
      <v>3</v>
      <v>15</v>
    </spb>
    <spb s="0">
      <v xml:space="preserve">Wikipedia	</v>
      <v xml:space="preserve">Public domain	</v>
      <v xml:space="preserve">http://en.wikipedia.org/wiki/Antioquia_Department	</v>
      <v xml:space="preserve">http://en.wikipedia.org/wiki/Public_domain	</v>
    </spb>
    <spb s="0">
      <v xml:space="preserve">Wikipedia	Wikipedia	</v>
      <v xml:space="preserve">CC-BY-SA	CC-BY-SA	</v>
      <v xml:space="preserve">http://en.wikipedia.org/wiki/Arauca_Department	http://es.wikipedia.org/wiki/Arauca_(Colombia)	</v>
      <v xml:space="preserve">http://creativecommons.org/licenses/by-sa/3.0/	http://creativecommons.org/licenses/by-sa/3.0/	</v>
    </spb>
    <spb s="0">
      <v xml:space="preserve">Wikipedia	</v>
      <v xml:space="preserve">CC-BY-SA	</v>
      <v xml:space="preserve">http://en.wikipedia.org/wiki/Arauca_Department	</v>
      <v xml:space="preserve">http://creativecommons.org/licenses/by-sa/3.0/	</v>
    </spb>
    <spb s="0">
      <v xml:space="preserve">Wikipedia	</v>
      <v xml:space="preserve">CC-BY-SA	</v>
      <v xml:space="preserve">http://es.wikipedia.org/wiki/Arauca_(Colombia)	</v>
      <v xml:space="preserve">http://creativecommons.org/licenses/by-sa/3.0/	</v>
    </spb>
    <spb s="1">
      <v>20</v>
      <v>20</v>
      <v>21</v>
      <v>20</v>
      <v>22</v>
      <v>20</v>
      <v>20</v>
      <v>3</v>
      <v>20</v>
    </spb>
    <spb s="0">
      <v xml:space="preserve">Wikipedia	</v>
      <v xml:space="preserve">Public domain	</v>
      <v xml:space="preserve">http://es.wikipedia.org/wiki/Arauca_(Colombia)	</v>
      <v xml:space="preserve">http://en.wikipedia.org/wiki/Public_domain	</v>
    </spb>
    <spb s="0">
      <v xml:space="preserve">Wikipedia	Wikipedia	</v>
      <v xml:space="preserve">CC-BY-SA	CC-BY-SA	</v>
      <v xml:space="preserve">http://en.wikipedia.org/wiki/Archipelago_of_San_Andrés,_Providencia_and_Santa_Catalina	http://es.wikipedia.org/wiki/Archipiélago_de_San_Andrés,_Providencia_y_Santa_Catalina	</v>
      <v xml:space="preserve">http://creativecommons.org/licenses/by-sa/3.0/	http://creativecommons.org/licenses/by-sa/3.0/	</v>
    </spb>
    <spb s="0">
      <v xml:space="preserve">Wikipedia	Wikipedia	</v>
      <v xml:space="preserve">CC-BY-SA	CC-BY-SA	</v>
      <v xml:space="preserve">http://es.wikipedia.org/wiki/Archipiélago_de_San_Andrés,_Providencia_y_Santa_Catalina	http://zh.wikipedia.org/zh-tw/index.html?curid=1045295	</v>
      <v xml:space="preserve">http://creativecommons.org/licenses/by-sa/3.0/	http://creativecommons.org/licenses/by-sa/3.0/	</v>
    </spb>
    <spb s="0">
      <v xml:space="preserve">Wikipedia	</v>
      <v xml:space="preserve">CC-BY-SA	</v>
      <v xml:space="preserve">http://en.wikipedia.org/wiki/Archipelago_of_San_Andrés,_Providencia_and_Santa_Catalina	</v>
      <v xml:space="preserve">http://creativecommons.org/licenses/by-sa/3.0/	</v>
    </spb>
    <spb s="0">
      <v xml:space="preserve">Wikipedia	</v>
      <v xml:space="preserve">CC-BY-SA	</v>
      <v xml:space="preserve">http://es.wikipedia.org/wiki/Archipiélago_de_San_Andrés,_Providencia_y_Santa_Catalina	</v>
      <v xml:space="preserve">http://creativecommons.org/licenses/by-sa/3.0/	</v>
    </spb>
    <spb s="0">
      <v xml:space="preserve">Wikipedia	Wikipedia	Wikipedia	</v>
      <v xml:space="preserve">CC-BY-SA	CC-BY-SA	CC-BY-SA	</v>
      <v xml:space="preserve">http://en.wikipedia.org/wiki/Archipelago_of_San_Andrés,_Providencia_and_Santa_Catalina	http://es.wikipedia.org/wiki/Archipiélago_de_San_Andrés,_Providencia_y_Santa_Catalina	http://zh.wikipedia.org/zh-tw/index.html?curid=1045295	</v>
      <v xml:space="preserve">http://creativecommons.org/licenses/by-sa/3.0/	http://creativecommons.org/licenses/by-sa/3.0/	http://creativecommons.org/licenses/by-sa/3.0/	</v>
    </spb>
    <spb s="11">
      <v>25</v>
      <v>26</v>
      <v>27</v>
      <v>26</v>
      <v>28</v>
      <v>29</v>
      <v>3</v>
      <v>27</v>
    </spb>
    <spb s="12">
      <v>Area</v>
      <v>Image</v>
      <v>Name</v>
      <v>Population</v>
      <v>UniqueName</v>
      <v>VDPID/VSID</v>
      <v>Description</v>
      <v>Country/region</v>
      <v>Largest city</v>
      <v>Housing units</v>
      <v>Capital/Major City</v>
    </spb>
    <spb s="13">
      <v>1</v>
      <v>Name</v>
    </spb>
    <spb s="14">
      <v>7</v>
      <v>7</v>
      <v>8</v>
    </spb>
    <spb s="0">
      <v xml:space="preserve">Wikipedia	</v>
      <v xml:space="preserve">Public domain	</v>
      <v xml:space="preserve">http://es.wikipedia.org/wiki/Archipiélago_de_San_Andrés,_Providencia_y_Santa_Catalina	</v>
      <v xml:space="preserve">http://en.wikipedia.org/wiki/Public_domain	</v>
    </spb>
    <spb s="0">
      <v xml:space="preserve">Wikipedia	</v>
      <v xml:space="preserve">CC-BY-SA	</v>
      <v xml:space="preserve">http://en.wikipedia.org/wiki/Atlántico_Department	</v>
      <v xml:space="preserve">http://creativecommons.org/licenses/by-sa/3.0/	</v>
    </spb>
    <spb s="0">
      <v xml:space="preserve">Wikipedia	Wikipedia	</v>
      <v xml:space="preserve">CC-BY-SA	CC-BY-SA	</v>
      <v xml:space="preserve">http://es.wikipedia.org/wiki/Atlántico_(Colombia)	http://it.wikipedia.org/wiki/Dipartimento_dell'Atlantico_(Colombia)	</v>
      <v xml:space="preserve">http://creativecommons.org/licenses/by-sa/3.0/	http://creativecommons.org/licenses/by-sa/3.0/	</v>
    </spb>
    <spb s="0">
      <v xml:space="preserve">Wikipedia	</v>
      <v xml:space="preserve">CC-BY-SA	</v>
      <v xml:space="preserve">http://es.wikipedia.org/wiki/Atlántico_(Colombia)	</v>
      <v xml:space="preserve">http://creativecommons.org/licenses/by-sa/3.0/	</v>
    </spb>
    <spb s="0">
      <v xml:space="preserve">Wikipedia	Wikipedia	Wikipedia	</v>
      <v xml:space="preserve">CC-BY-SA	CC-BY-SA	CC-BY-SA	</v>
      <v xml:space="preserve">http://en.wikipedia.org/wiki/Atlántico_Department	http://es.wikipedia.org/wiki/Atlántico_(Colombia)	http://it.wikipedia.org/wiki/Dipartimento_dell'Atlantico_(Colombia)	</v>
      <v xml:space="preserve">http://creativecommons.org/licenses/by-sa/3.0/	http://creativecommons.org/licenses/by-sa/3.0/	http://creativecommons.org/licenses/by-sa/3.0/	</v>
    </spb>
    <spb s="1">
      <v>35</v>
      <v>36</v>
      <v>35</v>
      <v>36</v>
      <v>37</v>
      <v>38</v>
      <v>38</v>
      <v>3</v>
      <v>38</v>
    </spb>
    <spb s="3">
      <v>2</v>
      <v>Name</v>
      <v>LearnMoreOnLink</v>
    </spb>
    <spb s="0">
      <v xml:space="preserve">Wikipedia	</v>
      <v xml:space="preserve">Public domain	</v>
      <v xml:space="preserve">http://es.wikipedia.org/wiki/Atlántico_(Colombia)	</v>
      <v xml:space="preserve">http://en.wikipedia.org/wiki/Public_domain	</v>
    </spb>
    <spb s="0">
      <v xml:space="preserve">Wikipedia	</v>
      <v xml:space="preserve">CC-BY-SA	</v>
      <v xml:space="preserve">http://fr.wikipedia.org/wiki/Bogota	</v>
      <v xml:space="preserve">http://creativecommons.org/licenses/by-sa/3.0/	</v>
    </spb>
    <spb s="0">
      <v xml:space="preserve">Wikipedia	Wikipedia	</v>
      <v xml:space="preserve">CC-BY-SA	CC-BY-SA	</v>
      <v xml:space="preserve">http://es.wikipedia.org/wiki/Bogotá	http://fr.wikipedia.org/wiki/Bogota	</v>
      <v xml:space="preserve">http://creativecommons.org/licenses/by-sa/3.0/	http://creativecommons.org/licenses/by-sa/3.0/	</v>
    </spb>
    <spb s="0">
      <v xml:space="preserve">Wikipedia	</v>
      <v xml:space="preserve">CC-BY-SA	</v>
      <v xml:space="preserve">http://en.wikipedia.org/wiki/Bogotá	</v>
      <v xml:space="preserve">http://creativecommons.org/licenses/by-sa/3.0/	</v>
    </spb>
    <spb s="0">
      <v xml:space="preserve">Wikipedia	</v>
      <v xml:space="preserve">CC-BY-SA	</v>
      <v xml:space="preserve">http://es.wikipedia.org/wiki/Bogotá	</v>
      <v xml:space="preserve">http://creativecommons.org/licenses/by-sa/3.0/	</v>
    </spb>
    <spb s="0">
      <v xml:space="preserve">Wikipedia	Wikipedia	Wikipedia	</v>
      <v xml:space="preserve">CC-BY-SA	CC-BY-SA	CC-BY-SA	</v>
      <v xml:space="preserve">http://en.wikipedia.org/wiki/Bogotá	http://es.wikipedia.org/wiki/Bogotá	http://fr.wikipedia.org/wiki/Bogota	</v>
      <v xml:space="preserve">http://creativecommons.org/licenses/by-sa/3.0/	http://creativecommons.org/licenses/by-sa/3.0/	http://creativecommons.org/licenses/by-sa/3.0/	</v>
    </spb>
    <spb s="15">
      <v>42</v>
      <v>43</v>
      <v>44</v>
      <v>43</v>
      <v>45</v>
      <v>46</v>
      <v>3</v>
    </spb>
    <spb s="16">
      <v>Area</v>
      <v>Image</v>
      <v>Name</v>
      <v>Population</v>
      <v>UniqueName</v>
      <v>VDPID/VSID</v>
      <v>Description</v>
      <v>Country/region</v>
      <v>LearnMoreOnLink</v>
      <v>Housing units</v>
    </spb>
    <spb s="3">
      <v>3</v>
      <v>Name</v>
      <v>LearnMoreOnLink</v>
    </spb>
    <spb s="0">
      <v xml:space="preserve">Wikipedia	</v>
      <v xml:space="preserve">Public domain	</v>
      <v xml:space="preserve">http://it.wikipedia.org/wiki/Bogotà	</v>
      <v xml:space="preserve">http://en.wikipedia.org/wiki/Public_domain	</v>
    </spb>
    <spb s="0">
      <v xml:space="preserve">Wikipedia	Wikipedia	</v>
      <v xml:space="preserve">CC-BY-SA	CC-BY-SA	</v>
      <v xml:space="preserve">http://en.wikipedia.org/wiki/Bolívar_Department	http://es.wikipedia.org/wiki/Bolívar_(Colombia)	</v>
      <v xml:space="preserve">http://creativecommons.org/licenses/by-sa/3.0/	http://creativecommons.org/licenses/by-sa/3.0/	</v>
    </spb>
    <spb s="0">
      <v xml:space="preserve">Wikipedia	Wikipedia	</v>
      <v xml:space="preserve">CC-BY-SA	CC-BY-SA	</v>
      <v xml:space="preserve">http://es.wikipedia.org/wiki/Bolívar_(Colombia)	http://zh.wikipedia.org/zh-tw/index.html?curid=1023476	</v>
      <v xml:space="preserve">http://creativecommons.org/licenses/by-sa/3.0/	http://creativecommons.org/licenses/by-sa/3.0/	</v>
    </spb>
    <spb s="0">
      <v xml:space="preserve">Wikipedia	</v>
      <v xml:space="preserve">CC-BY-SA	</v>
      <v xml:space="preserve">http://en.wikipedia.org/wiki/Bolívar_Department	</v>
      <v xml:space="preserve">http://creativecommons.org/licenses/by-sa/3.0/	</v>
    </spb>
    <spb s="0">
      <v xml:space="preserve">Wikipedia	</v>
      <v xml:space="preserve">CC-BY-SA	</v>
      <v xml:space="preserve">http://es.wikipedia.org/wiki/Bolívar_(Colombia)	</v>
      <v xml:space="preserve">http://creativecommons.org/licenses/by-sa/3.0/	</v>
    </spb>
    <spb s="0">
      <v xml:space="preserve">Wikipedia	Wikipedia	Wikipedia	</v>
      <v xml:space="preserve">CC-BY-SA	CC-BY-SA	CC-BY-SA	</v>
      <v xml:space="preserve">http://en.wikipedia.org/wiki/Bolívar_Department	http://es.wikipedia.org/wiki/Bolívar_(Colombia)	http://zh.wikipedia.org/zh-tw/index.html?curid=1023476	</v>
      <v xml:space="preserve">http://creativecommons.org/licenses/by-sa/3.0/	http://creativecommons.org/licenses/by-sa/3.0/	http://creativecommons.org/licenses/by-sa/3.0/	</v>
    </spb>
    <spb s="1">
      <v>51</v>
      <v>52</v>
      <v>53</v>
      <v>52</v>
      <v>54</v>
      <v>55</v>
      <v>55</v>
      <v>3</v>
      <v>55</v>
    </spb>
    <spb s="0">
      <v xml:space="preserve">Wikipedia	</v>
      <v xml:space="preserve">Public domain	</v>
      <v xml:space="preserve">http://es.wikipedia.org/wiki/Bolívar_(Colombia)	</v>
      <v xml:space="preserve">http://en.wikipedia.org/wiki/Public_domain	</v>
    </spb>
    <spb s="0">
      <v xml:space="preserve">Wikipedia	Wikipedia	</v>
      <v xml:space="preserve">CC-BY-SA	CC-BY-SA	</v>
      <v xml:space="preserve">http://en.wikipedia.org/wiki/Boyacá_Department	http://es.wikipedia.org/wiki/Boyacá	</v>
      <v xml:space="preserve">http://creativecommons.org/licenses/by-sa/3.0/	http://creativecommons.org/licenses/by-sa/3.0/	</v>
    </spb>
    <spb s="0">
      <v xml:space="preserve">Wikipedia	</v>
      <v xml:space="preserve">CC-BY-SA	</v>
      <v xml:space="preserve">http://es.wikipedia.org/wiki/Boyacá	</v>
      <v xml:space="preserve">http://creativecommons.org/licenses/by-sa/3.0/	</v>
    </spb>
    <spb s="0">
      <v xml:space="preserve">Wikipedia	</v>
      <v xml:space="preserve">CC-BY-SA	</v>
      <v xml:space="preserve">http://en.wikipedia.org/wiki/Boyacá_Department	</v>
      <v xml:space="preserve">http://creativecommons.org/licenses/by-sa/3.0/	</v>
    </spb>
    <spb s="1">
      <v>58</v>
      <v>59</v>
      <v>60</v>
      <v>59</v>
      <v>59</v>
      <v>58</v>
      <v>58</v>
      <v>3</v>
      <v>58</v>
    </spb>
    <spb s="0">
      <v xml:space="preserve">Wikipedia	</v>
      <v xml:space="preserve">Public domain	</v>
      <v xml:space="preserve">http://es.wikipedia.org/wiki/Boyacá	</v>
      <v xml:space="preserve">http://en.wikipedia.org/wiki/Public_domain	</v>
    </spb>
    <spb s="0">
      <v xml:space="preserve">Wikipedia	Wikipedia	</v>
      <v xml:space="preserve">CC-BY-SA	CC-BY-SA	</v>
      <v xml:space="preserve">http://en.wikipedia.org/wiki/Caldas_Department	http://es.wikipedia.org/wiki/Caldas	</v>
      <v xml:space="preserve">http://creativecommons.org/licenses/by-sa/3.0/	http://creativecommons.org/licenses/by-sa/3.0/	</v>
    </spb>
    <spb s="0">
      <v xml:space="preserve">Wikipedia	</v>
      <v xml:space="preserve">CC-BY-SA	</v>
      <v xml:space="preserve">http://en.wikipedia.org/wiki/Caldas_Department	</v>
      <v xml:space="preserve">http://creativecommons.org/licenses/by-sa/3.0/	</v>
    </spb>
    <spb s="0">
      <v xml:space="preserve">Wikipedia	</v>
      <v xml:space="preserve">CC-BY-SA	</v>
      <v xml:space="preserve">http://es.wikipedia.org/wiki/Caldas	</v>
      <v xml:space="preserve">http://creativecommons.org/licenses/by-sa/3.0/	</v>
    </spb>
    <spb s="1">
      <v>63</v>
      <v>63</v>
      <v>64</v>
      <v>63</v>
      <v>65</v>
      <v>63</v>
      <v>63</v>
      <v>3</v>
      <v>63</v>
    </spb>
    <spb s="0">
      <v xml:space="preserve">Wikipedia	</v>
      <v xml:space="preserve">Public domain	</v>
      <v xml:space="preserve">http://es.wikipedia.org/wiki/Caldas	</v>
      <v xml:space="preserve">http://en.wikipedia.org/wiki/Public_domain	</v>
    </spb>
    <spb s="0">
      <v xml:space="preserve">Wikipedia	Wikipedia	</v>
      <v xml:space="preserve">CC-BY-SA	CC-BY-SA	</v>
      <v xml:space="preserve">http://en.wikipedia.org/wiki/Caquetá_Department	http://es.wikipedia.org/wiki/Caquetá	</v>
      <v xml:space="preserve">http://creativecommons.org/licenses/by-sa/3.0/	http://creativecommons.org/licenses/by-sa/3.0/	</v>
    </spb>
    <spb s="0">
      <v xml:space="preserve">Wikipedia	Wikipedia	</v>
      <v xml:space="preserve">CC-BY-SA	CC-BY-SA	</v>
      <v xml:space="preserve">http://es.wikipedia.org/wiki/Caquetá	http://zh.wikipedia.org/zh-tw/index.html?curid=1023900	</v>
      <v xml:space="preserve">http://creativecommons.org/licenses/by-sa/3.0/	http://creativecommons.org/licenses/by-sa/3.0/	</v>
    </spb>
    <spb s="0">
      <v xml:space="preserve">Wikipedia	</v>
      <v xml:space="preserve">CC-BY-SA	</v>
      <v xml:space="preserve">http://en.wikipedia.org/wiki/Caquetá_Department	</v>
      <v xml:space="preserve">http://creativecommons.org/licenses/by-sa/3.0/	</v>
    </spb>
    <spb s="0">
      <v xml:space="preserve">Wikipedia	</v>
      <v xml:space="preserve">CC-BY-SA	</v>
      <v xml:space="preserve">http://es.wikipedia.org/wiki/Caquetá	</v>
      <v xml:space="preserve">http://creativecommons.org/licenses/by-sa/3.0/	</v>
    </spb>
    <spb s="0">
      <v xml:space="preserve">Wikipedia	Wikipedia	Wikipedia	</v>
      <v xml:space="preserve">CC-BY-SA	CC-BY-SA	CC-BY-SA	</v>
      <v xml:space="preserve">http://en.wikipedia.org/wiki/Caquetá_Department	http://es.wikipedia.org/wiki/Caquetá	http://zh.wikipedia.org/zh-tw/index.html?curid=1023900	</v>
      <v xml:space="preserve">http://creativecommons.org/licenses/by-sa/3.0/	http://creativecommons.org/licenses/by-sa/3.0/	http://creativecommons.org/licenses/by-sa/3.0/	</v>
    </spb>
    <spb s="1">
      <v>68</v>
      <v>69</v>
      <v>70</v>
      <v>69</v>
      <v>71</v>
      <v>72</v>
      <v>72</v>
      <v>3</v>
      <v>72</v>
    </spb>
    <spb s="0">
      <v xml:space="preserve">Wikipedia	</v>
      <v xml:space="preserve">CC-BY-SA-3.0	</v>
      <v xml:space="preserve">http://es.wikipedia.org/wiki/Caquetá	</v>
      <v xml:space="preserve">http://creativecommons.org/licenses/by-sa/3.0/	</v>
    </spb>
    <spb s="0">
      <v xml:space="preserve">Wikipedia	</v>
      <v xml:space="preserve">CC-BY-SA	</v>
      <v xml:space="preserve">http://en.wikipedia.org/wiki/Casanare_Department	</v>
      <v xml:space="preserve">http://creativecommons.org/licenses/by-sa/3.0/	</v>
    </spb>
    <spb s="0">
      <v xml:space="preserve">Wikipedia	Wikipedia	</v>
      <v xml:space="preserve">CC-BY-SA	CC-BY-SA	</v>
      <v xml:space="preserve">http://en.wikipedia.org/wiki/Casanare_Department	http://es.wikipedia.org/wiki/Casanare	</v>
      <v xml:space="preserve">http://creativecommons.org/licenses/by-sa/3.0/	http://creativecommons.org/licenses/by-sa/3.0/	</v>
    </spb>
    <spb s="0">
      <v xml:space="preserve">Wikipedia	</v>
      <v xml:space="preserve">CC-BY-SA	</v>
      <v xml:space="preserve">http://es.wikipedia.org/wiki/Casanare	</v>
      <v xml:space="preserve">http://creativecommons.org/licenses/by-sa/3.0/	</v>
    </spb>
    <spb s="1">
      <v>75</v>
      <v>76</v>
      <v>75</v>
      <v>76</v>
      <v>77</v>
      <v>76</v>
      <v>76</v>
      <v>3</v>
      <v>76</v>
    </spb>
    <spb s="0">
      <v xml:space="preserve">Wikipedia	</v>
      <v xml:space="preserve">CC-BY-SA-3.0	</v>
      <v xml:space="preserve">http://es.wikipedia.org/wiki/Casanare	</v>
      <v xml:space="preserve">http://creativecommons.org/licenses/by-sa/3.0/	</v>
    </spb>
    <spb s="0">
      <v xml:space="preserve">Wikipedia	Wikipedia	</v>
      <v xml:space="preserve">CC-BY-SA	CC-BY-SA	</v>
      <v xml:space="preserve">http://en.wikipedia.org/wiki/Cauca_Department	http://es.wikipedia.org/wiki/Cauca_(Colombia)	</v>
      <v xml:space="preserve">http://creativecommons.org/licenses/by-sa/3.0/	http://creativecommons.org/licenses/by-sa/3.0/	</v>
    </spb>
    <spb s="0">
      <v xml:space="preserve">Wikipedia	</v>
      <v xml:space="preserve">CC-BY-SA	</v>
      <v xml:space="preserve">http://en.wikipedia.org/wiki/Cauca_Department	</v>
      <v xml:space="preserve">http://creativecommons.org/licenses/by-sa/3.0/	</v>
    </spb>
    <spb s="0">
      <v xml:space="preserve">Wikipedia	</v>
      <v xml:space="preserve">CC-BY-SA	</v>
      <v xml:space="preserve">http://es.wikipedia.org/wiki/Cauca_(Colombia)	</v>
      <v xml:space="preserve">http://creativecommons.org/licenses/by-sa/3.0/	</v>
    </spb>
    <spb s="1">
      <v>80</v>
      <v>80</v>
      <v>81</v>
      <v>80</v>
      <v>82</v>
      <v>80</v>
      <v>80</v>
      <v>3</v>
      <v>80</v>
    </spb>
    <spb s="0">
      <v xml:space="preserve">Wikipedia	</v>
      <v xml:space="preserve">Public domain	</v>
      <v xml:space="preserve">http://es.wikipedia.org/wiki/Cauca_(Colombia)	</v>
      <v xml:space="preserve">http://en.wikipedia.org/wiki/Public_domain	</v>
    </spb>
    <spb s="0">
      <v xml:space="preserve">Wikipedia	Wikipedia	</v>
      <v xml:space="preserve">CC-BY-SA	CC-BY-SA	</v>
      <v xml:space="preserve">http://en.wikipedia.org/wiki/Cesar_Department	http://es.wikipedia.org/wiki/Cesar	</v>
      <v xml:space="preserve">http://creativecommons.org/licenses/by-sa/3.0/	http://creativecommons.org/licenses/by-sa/3.0/	</v>
    </spb>
    <spb s="0">
      <v xml:space="preserve">Wikipedia	</v>
      <v xml:space="preserve">CC-BY-SA	</v>
      <v xml:space="preserve">http://en.wikipedia.org/wiki/Cesar_Department	</v>
      <v xml:space="preserve">http://creativecommons.org/licenses/by-sa/3.0/	</v>
    </spb>
    <spb s="0">
      <v xml:space="preserve">Wikipedia	</v>
      <v xml:space="preserve">CC-BY-SA	</v>
      <v xml:space="preserve">http://es.wikipedia.org/wiki/Cesar	</v>
      <v xml:space="preserve">http://creativecommons.org/licenses/by-sa/3.0/	</v>
    </spb>
    <spb s="1">
      <v>85</v>
      <v>85</v>
      <v>86</v>
      <v>85</v>
      <v>87</v>
      <v>85</v>
      <v>85</v>
      <v>3</v>
      <v>85</v>
    </spb>
    <spb s="0">
      <v xml:space="preserve">Wikipedia	</v>
      <v xml:space="preserve">Public domain	</v>
      <v xml:space="preserve">http://es.wikipedia.org/wiki/Cesar	</v>
      <v xml:space="preserve">http://en.wikipedia.org/wiki/Public_domain	</v>
    </spb>
    <spb s="0">
      <v xml:space="preserve">Wikipedia	Wikipedia	</v>
      <v xml:space="preserve">CC-BY-SA	CC-BY-SA	</v>
      <v xml:space="preserve">http://en.wikipedia.org/wiki/Chocó_Department	http://es.wikipedia.org/wiki/Chocó	</v>
      <v xml:space="preserve">http://creativecommons.org/licenses/by-sa/3.0/	http://creativecommons.org/licenses/by-sa/3.0/	</v>
    </spb>
    <spb s="0">
      <v xml:space="preserve">Wikipedia	Wikipedia	</v>
      <v xml:space="preserve">CC-BY-SA	CC-BY-SA	</v>
      <v xml:space="preserve">http://es.wikipedia.org/wiki/Chocó	http://zh.wikipedia.org/zh-tw/index.html?curid=1044611	</v>
      <v xml:space="preserve">http://creativecommons.org/licenses/by-sa/3.0/	http://creativecommons.org/licenses/by-sa/3.0/	</v>
    </spb>
    <spb s="0">
      <v xml:space="preserve">Wikipedia	</v>
      <v xml:space="preserve">CC-BY-SA	</v>
      <v xml:space="preserve">http://en.wikipedia.org/wiki/Chocó_Department	</v>
      <v xml:space="preserve">http://creativecommons.org/licenses/by-sa/3.0/	</v>
    </spb>
    <spb s="0">
      <v xml:space="preserve">Wikipedia	</v>
      <v xml:space="preserve">CC-BY-SA	</v>
      <v xml:space="preserve">http://es.wikipedia.org/wiki/Chocó	</v>
      <v xml:space="preserve">http://creativecommons.org/licenses/by-sa/3.0/	</v>
    </spb>
    <spb s="0">
      <v xml:space="preserve">Wikipedia	Wikipedia	Wikipedia	</v>
      <v xml:space="preserve">CC-BY-SA	CC-BY-SA	CC-BY-SA	</v>
      <v xml:space="preserve">http://en.wikipedia.org/wiki/Chocó_Department	http://es.wikipedia.org/wiki/Chocó	http://zh.wikipedia.org/zh-tw/index.html?curid=1044611	</v>
      <v xml:space="preserve">http://creativecommons.org/licenses/by-sa/3.0/	http://creativecommons.org/licenses/by-sa/3.0/	http://creativecommons.org/licenses/by-sa/3.0/	</v>
    </spb>
    <spb s="1">
      <v>90</v>
      <v>91</v>
      <v>92</v>
      <v>91</v>
      <v>93</v>
      <v>94</v>
      <v>94</v>
      <v>3</v>
      <v>94</v>
    </spb>
    <spb s="0">
      <v xml:space="preserve">Wikipedia	</v>
      <v xml:space="preserve">Public domain	</v>
      <v xml:space="preserve">http://es.wikipedia.org/wiki/Chocó	</v>
      <v xml:space="preserve">http://en.wikipedia.org/wiki/Public_domain	</v>
    </spb>
    <spb s="0">
      <v xml:space="preserve">Wikipedia	</v>
      <v xml:space="preserve">CC-BY-SA	</v>
      <v xml:space="preserve">http://en.wikipedia.org/wiki/Córdoba_Department	</v>
      <v xml:space="preserve">http://creativecommons.org/licenses/by-sa/3.0/	</v>
    </spb>
    <spb s="0">
      <v xml:space="preserve">Wikipedia	Wikipedia	</v>
      <v xml:space="preserve">CC-BY-SA	CC-BY-SA	</v>
      <v xml:space="preserve">http://es.wikipedia.org/wiki/Córdoba_(Colombia)	http://zh.wikipedia.org/zh-tw/index.html?curid=1042915	</v>
      <v xml:space="preserve">http://creativecommons.org/licenses/by-sa/3.0/	http://creativecommons.org/licenses/by-sa/3.0/	</v>
    </spb>
    <spb s="0">
      <v xml:space="preserve">Wikipedia	</v>
      <v xml:space="preserve">CC-BY-SA	</v>
      <v xml:space="preserve">http://es.wikipedia.org/wiki/Córdoba_(Colombia)	</v>
      <v xml:space="preserve">http://creativecommons.org/licenses/by-sa/3.0/	</v>
    </spb>
    <spb s="0">
      <v xml:space="preserve">Wikipedia	Wikipedia	Wikipedia	</v>
      <v xml:space="preserve">CC-BY-SA	CC-BY-SA	CC-BY-SA	</v>
      <v xml:space="preserve">http://en.wikipedia.org/wiki/Córdoba_Department	http://es.wikipedia.org/wiki/Córdoba_(Colombia)	http://zh.wikipedia.org/zh-tw/index.html?curid=1042915	</v>
      <v xml:space="preserve">http://creativecommons.org/licenses/by-sa/3.0/	http://creativecommons.org/licenses/by-sa/3.0/	http://creativecommons.org/licenses/by-sa/3.0/	</v>
    </spb>
    <spb s="1">
      <v>97</v>
      <v>98</v>
      <v>97</v>
      <v>98</v>
      <v>99</v>
      <v>100</v>
      <v>100</v>
      <v>3</v>
      <v>100</v>
    </spb>
    <spb s="0">
      <v xml:space="preserve">Wikipedia	</v>
      <v xml:space="preserve">Public domain	</v>
      <v xml:space="preserve">http://es.wikipedia.org/wiki/Córdoba_(Colombia)	</v>
      <v xml:space="preserve">http://en.wikipedia.org/wiki/Public_domain	</v>
    </spb>
    <spb s="0">
      <v xml:space="preserve">Wikipedia	</v>
      <v xml:space="preserve">CC-BY-SA	</v>
      <v xml:space="preserve">http://en.wikipedia.org/wiki/Cundinamarca_Department	</v>
      <v xml:space="preserve">http://creativecommons.org/licenses/by-sa/3.0/	</v>
    </spb>
    <spb s="0">
      <v xml:space="preserve">Wikipedia	Wikipedia	</v>
      <v xml:space="preserve">CC-BY-SA	CC-BY-SA	</v>
      <v xml:space="preserve">http://en.wikipedia.org/wiki/Cundinamarca_Department	http://es.wikipedia.org/wiki/Cundinamarca	</v>
      <v xml:space="preserve">http://creativecommons.org/licenses/by-sa/3.0/	http://creativecommons.org/licenses/by-sa/3.0/	</v>
    </spb>
    <spb s="0">
      <v xml:space="preserve">Wikipedia	</v>
      <v xml:space="preserve">CC-BY-SA	</v>
      <v xml:space="preserve">http://es.wikipedia.org/wiki/Cundinamarca	</v>
      <v xml:space="preserve">http://creativecommons.org/licenses/by-sa/3.0/	</v>
    </spb>
    <spb s="1">
      <v>103</v>
      <v>104</v>
      <v>103</v>
      <v>104</v>
      <v>105</v>
      <v>104</v>
      <v>104</v>
      <v>3</v>
      <v>104</v>
    </spb>
    <spb s="0">
      <v xml:space="preserve">Wikipedia	</v>
      <v xml:space="preserve">CC BY-SA 4.0	</v>
      <v xml:space="preserve">http://es.wikipedia.org/wiki/Cundinamarca	</v>
      <v xml:space="preserve">https://creativecommons.org/licenses/by-sa/4.0	</v>
    </spb>
    <spb s="0">
      <v xml:space="preserve">Wikipedia	Wikipedia	</v>
      <v xml:space="preserve">CC-BY-SA	CC-BY-SA	</v>
      <v xml:space="preserve">http://en.wikipedia.org/wiki/Guainía_Department	http://es.wikipedia.org/wiki/Guainía	</v>
      <v xml:space="preserve">http://creativecommons.org/licenses/by-sa/3.0/	http://creativecommons.org/licenses/by-sa/3.0/	</v>
    </spb>
    <spb s="0">
      <v xml:space="preserve">Wikipedia	Wikipedia	</v>
      <v xml:space="preserve">CC-BY-SA	CC-BY-SA	</v>
      <v xml:space="preserve">http://es.wikipedia.org/wiki/Guainía	http://zh.wikipedia.org/zh-tw/index.html?curid=1044663	</v>
      <v xml:space="preserve">http://creativecommons.org/licenses/by-sa/3.0/	http://creativecommons.org/licenses/by-sa/3.0/	</v>
    </spb>
    <spb s="0">
      <v xml:space="preserve">Wikipedia	</v>
      <v xml:space="preserve">CC-BY-SA	</v>
      <v xml:space="preserve">http://en.wikipedia.org/wiki/Guainía_Department	</v>
      <v xml:space="preserve">http://creativecommons.org/licenses/by-sa/3.0/	</v>
    </spb>
    <spb s="0">
      <v xml:space="preserve">Wikipedia	</v>
      <v xml:space="preserve">CC-BY-SA	</v>
      <v xml:space="preserve">http://es.wikipedia.org/wiki/Guainía	</v>
      <v xml:space="preserve">http://creativecommons.org/licenses/by-sa/3.0/	</v>
    </spb>
    <spb s="0">
      <v xml:space="preserve">Wikipedia	Wikipedia	Wikipedia	</v>
      <v xml:space="preserve">CC-BY-SA	CC-BY-SA	CC-BY-SA	</v>
      <v xml:space="preserve">http://en.wikipedia.org/wiki/Guainía_Department	http://es.wikipedia.org/wiki/Guainía	http://zh.wikipedia.org/zh-tw/index.html?curid=1044663	</v>
      <v xml:space="preserve">http://creativecommons.org/licenses/by-sa/3.0/	http://creativecommons.org/licenses/by-sa/3.0/	http://creativecommons.org/licenses/by-sa/3.0/	</v>
    </spb>
    <spb s="1">
      <v>108</v>
      <v>109</v>
      <v>110</v>
      <v>109</v>
      <v>111</v>
      <v>112</v>
      <v>112</v>
      <v>3</v>
      <v>112</v>
    </spb>
    <spb s="0">
      <v xml:space="preserve">Wikipedia	</v>
      <v xml:space="preserve">Public domain	</v>
      <v xml:space="preserve">http://es.wikipedia.org/wiki/Guainía	</v>
      <v xml:space="preserve">http://en.wikipedia.org/wiki/Public_domain	</v>
    </spb>
    <spb s="0">
      <v xml:space="preserve">Wikipedia	Wikipedia	</v>
      <v xml:space="preserve">CC-BY-SA	CC-BY-SA	</v>
      <v xml:space="preserve">http://en.wikipedia.org/wiki/Guaviare_Department	http://es.wikipedia.org/wiki/Guaviare	</v>
      <v xml:space="preserve">http://creativecommons.org/licenses/by-sa/3.0/	http://creativecommons.org/licenses/by-sa/3.0/	</v>
    </spb>
    <spb s="0">
      <v xml:space="preserve">Wikipedia	</v>
      <v xml:space="preserve">CC-BY-SA	</v>
      <v xml:space="preserve">http://en.wikipedia.org/wiki/Guaviare_Department	</v>
      <v xml:space="preserve">http://creativecommons.org/licenses/by-sa/3.0/	</v>
    </spb>
    <spb s="0">
      <v xml:space="preserve">Wikipedia	</v>
      <v xml:space="preserve">CC-BY-SA	</v>
      <v xml:space="preserve">http://es.wikipedia.org/wiki/Guaviare	</v>
      <v xml:space="preserve">http://creativecommons.org/licenses/by-sa/3.0/	</v>
    </spb>
    <spb s="1">
      <v>115</v>
      <v>115</v>
      <v>116</v>
      <v>115</v>
      <v>117</v>
      <v>115</v>
      <v>115</v>
      <v>3</v>
      <v>115</v>
    </spb>
    <spb s="0">
      <v xml:space="preserve">Wikipedia	</v>
      <v xml:space="preserve">CC BY-SA 4.0	</v>
      <v xml:space="preserve">http://es.wikipedia.org/wiki/Guaviare	</v>
      <v xml:space="preserve">https://creativecommons.org/licenses/by-sa/4.0	</v>
    </spb>
    <spb s="0">
      <v xml:space="preserve">Wikipedia	Wikipedia	</v>
      <v xml:space="preserve">CC-BY-SA	CC-BY-SA	</v>
      <v xml:space="preserve">http://en.wikipedia.org/wiki/Huila_Department	http://es.wikipedia.org/wiki/Huila	</v>
      <v xml:space="preserve">http://creativecommons.org/licenses/by-sa/3.0/	http://creativecommons.org/licenses/by-sa/3.0/	</v>
    </spb>
    <spb s="0">
      <v xml:space="preserve">Wikipedia	</v>
      <v xml:space="preserve">CC-BY-SA	</v>
      <v xml:space="preserve">http://en.wikipedia.org/wiki/Huila_Department	</v>
      <v xml:space="preserve">http://creativecommons.org/licenses/by-sa/3.0/	</v>
    </spb>
    <spb s="0">
      <v xml:space="preserve">Wikipedia	</v>
      <v xml:space="preserve">CC-BY-SA	</v>
      <v xml:space="preserve">http://es.wikipedia.org/wiki/Huila	</v>
      <v xml:space="preserve">http://creativecommons.org/licenses/by-sa/3.0/	</v>
    </spb>
    <spb s="1">
      <v>120</v>
      <v>120</v>
      <v>121</v>
      <v>120</v>
      <v>122</v>
      <v>120</v>
      <v>120</v>
      <v>3</v>
      <v>120</v>
    </spb>
    <spb s="0">
      <v xml:space="preserve">Wikipedia	</v>
      <v xml:space="preserve">Public domain	</v>
      <v xml:space="preserve">http://es.wikipedia.org/wiki/Huila	</v>
      <v xml:space="preserve">http://en.wikipedia.org/wiki/Public_domain	</v>
    </spb>
    <spb s="0">
      <v xml:space="preserve">Wikipedia	Wikipedia	</v>
      <v xml:space="preserve">CC-BY-SA	CC-BY-SA	</v>
      <v xml:space="preserve">http://en.wikipedia.org/wiki/La_Guajira_Department	http://es.wikipedia.org/wiki/La_Guajira	</v>
      <v xml:space="preserve">http://creativecommons.org/licenses/by-sa/3.0/	http://creativecommons.org/licenses/by-sa/3.0/	</v>
    </spb>
    <spb s="0">
      <v xml:space="preserve">Wikipedia	</v>
      <v xml:space="preserve">CC-BY-SA	</v>
      <v xml:space="preserve">http://en.wikipedia.org/wiki/La_Guajira_Department	</v>
      <v xml:space="preserve">http://creativecommons.org/licenses/by-sa/3.0/	</v>
    </spb>
    <spb s="0">
      <v xml:space="preserve">Wikipedia	</v>
      <v xml:space="preserve">CC-BY-SA	</v>
      <v xml:space="preserve">http://es.wikipedia.org/wiki/La_Guajira	</v>
      <v xml:space="preserve">http://creativecommons.org/licenses/by-sa/3.0/	</v>
    </spb>
    <spb s="11">
      <v>125</v>
      <v>125</v>
      <v>126</v>
      <v>125</v>
      <v>127</v>
      <v>125</v>
      <v>3</v>
      <v>125</v>
    </spb>
    <spb s="0">
      <v xml:space="preserve">Wikipedia	</v>
      <v xml:space="preserve">Public domain	</v>
      <v xml:space="preserve">http://es.wikipedia.org/wiki/La_Guajira	</v>
      <v xml:space="preserve">http://en.wikipedia.org/wiki/Public_domain	</v>
    </spb>
    <spb s="0">
      <v xml:space="preserve">Wikipedia	Wikipedia	</v>
      <v xml:space="preserve">CC-BY-SA	CC-BY-SA	</v>
      <v xml:space="preserve">http://en.wikipedia.org/wiki/Magdalena_Department	http://es.wikipedia.org/wiki/Magdalena_(Colombia)	</v>
      <v xml:space="preserve">http://creativecommons.org/licenses/by-sa/3.0/	http://creativecommons.org/licenses/by-sa/3.0/	</v>
    </spb>
    <spb s="0">
      <v xml:space="preserve">Wikipedia	</v>
      <v xml:space="preserve">CC-BY-SA	</v>
      <v xml:space="preserve">http://en.wikipedia.org/wiki/Magdalena_Department	</v>
      <v xml:space="preserve">http://creativecommons.org/licenses/by-sa/3.0/	</v>
    </spb>
    <spb s="0">
      <v xml:space="preserve">Wikipedia	</v>
      <v xml:space="preserve">CC-BY-SA	</v>
      <v xml:space="preserve">http://es.wikipedia.org/wiki/Magdalena_(Colombia)	</v>
      <v xml:space="preserve">http://creativecommons.org/licenses/by-sa/3.0/	</v>
    </spb>
    <spb s="1">
      <v>130</v>
      <v>130</v>
      <v>131</v>
      <v>130</v>
      <v>132</v>
      <v>130</v>
      <v>130</v>
      <v>3</v>
      <v>130</v>
    </spb>
    <spb s="0">
      <v xml:space="preserve">Wikipedia	</v>
      <v xml:space="preserve">CC-BY-SA-3.0	</v>
      <v xml:space="preserve">http://es.wikipedia.org/wiki/Magdalena_(Colombia)	</v>
      <v xml:space="preserve">http://creativecommons.org/licenses/by-sa/3.0/	</v>
    </spb>
    <spb s="0">
      <v xml:space="preserve">Wikipedia	Wikipedia	</v>
      <v xml:space="preserve">CC-BY-SA	CC-BY-SA	</v>
      <v xml:space="preserve">http://en.wikipedia.org/wiki/Meta_Department	http://es.wikipedia.org/wiki/Meta_(Colombia)	</v>
      <v xml:space="preserve">http://creativecommons.org/licenses/by-sa/3.0/	http://creativecommons.org/licenses/by-sa/3.0/	</v>
    </spb>
    <spb s="0">
      <v xml:space="preserve">Wikipedia	</v>
      <v xml:space="preserve">CC-BY-SA	</v>
      <v xml:space="preserve">http://en.wikipedia.org/wiki/Meta_Department	</v>
      <v xml:space="preserve">http://creativecommons.org/licenses/by-sa/3.0/	</v>
    </spb>
    <spb s="0">
      <v xml:space="preserve">Wikipedia	</v>
      <v xml:space="preserve">CC-BY-SA	</v>
      <v xml:space="preserve">http://es.wikipedia.org/wiki/Meta_(Colombia)	</v>
      <v xml:space="preserve">http://creativecommons.org/licenses/by-sa/3.0/	</v>
    </spb>
    <spb s="1">
      <v>135</v>
      <v>135</v>
      <v>136</v>
      <v>135</v>
      <v>137</v>
      <v>135</v>
      <v>135</v>
      <v>3</v>
      <v>135</v>
    </spb>
    <spb s="0">
      <v xml:space="preserve">Wikipedia	</v>
      <v xml:space="preserve">Public domain	</v>
      <v xml:space="preserve">http://es.wikipedia.org/wiki/Meta_(Colombia)	</v>
      <v xml:space="preserve">http://en.wikipedia.org/wiki/Public_domain	</v>
    </spb>
    <spb s="0">
      <v xml:space="preserve">Wikipedia	Wikipedia	</v>
      <v xml:space="preserve">CC-BY-SA	CC-BY-SA	</v>
      <v xml:space="preserve">http://en.wikipedia.org/wiki/Nariño_Department	http://es.wikipedia.org/wiki/Nariño_(Colombia)	</v>
      <v xml:space="preserve">http://creativecommons.org/licenses/by-sa/3.0/	http://creativecommons.org/licenses/by-sa/3.0/	</v>
    </spb>
    <spb s="0">
      <v xml:space="preserve">Wikipedia	Wikipedia	</v>
      <v xml:space="preserve">CC-BY-SA	CC-BY-SA	</v>
      <v xml:space="preserve">http://es.wikipedia.org/wiki/Nariño_(Colombia)	http://zh.wikipedia.org/zh-tw/index.html?curid=1045002	</v>
      <v xml:space="preserve">http://creativecommons.org/licenses/by-sa/3.0/	http://creativecommons.org/licenses/by-sa/3.0/	</v>
    </spb>
    <spb s="0">
      <v xml:space="preserve">Wikipedia	</v>
      <v xml:space="preserve">CC-BY-SA	</v>
      <v xml:space="preserve">http://en.wikipedia.org/wiki/Nariño_Department	</v>
      <v xml:space="preserve">http://creativecommons.org/licenses/by-sa/3.0/	</v>
    </spb>
    <spb s="0">
      <v xml:space="preserve">Wikipedia	</v>
      <v xml:space="preserve">CC-BY-SA	</v>
      <v xml:space="preserve">http://es.wikipedia.org/wiki/Nariño_(Colombia)	</v>
      <v xml:space="preserve">http://creativecommons.org/licenses/by-sa/3.0/	</v>
    </spb>
    <spb s="0">
      <v xml:space="preserve">Wikipedia	Wikipedia	Wikipedia	</v>
      <v xml:space="preserve">CC-BY-SA	CC-BY-SA	CC-BY-SA	</v>
      <v xml:space="preserve">http://en.wikipedia.org/wiki/Nariño_Department	http://es.wikipedia.org/wiki/Nariño_(Colombia)	http://zh.wikipedia.org/zh-tw/index.html?curid=1045002	</v>
      <v xml:space="preserve">http://creativecommons.org/licenses/by-sa/3.0/	http://creativecommons.org/licenses/by-sa/3.0/	http://creativecommons.org/licenses/by-sa/3.0/	</v>
    </spb>
    <spb s="1">
      <v>140</v>
      <v>141</v>
      <v>142</v>
      <v>141</v>
      <v>143</v>
      <v>144</v>
      <v>144</v>
      <v>3</v>
      <v>144</v>
    </spb>
    <spb s="0">
      <v xml:space="preserve">Wikipedia	</v>
      <v xml:space="preserve">Public domain	</v>
      <v xml:space="preserve">http://es.wikipedia.org/wiki/Nariño_(Colombia)	</v>
      <v xml:space="preserve">http://en.wikipedia.org/wiki/Public_domain	</v>
    </spb>
    <spb s="0">
      <v xml:space="preserve">Wikipedia	</v>
      <v xml:space="preserve">CC-BY-SA	</v>
      <v xml:space="preserve">http://en.wikipedia.org/wiki/Norte_de_Santander_Department	</v>
      <v xml:space="preserve">http://creativecommons.org/licenses/by-sa/3.0/	</v>
    </spb>
    <spb s="0">
      <v xml:space="preserve">Wikipedia	Wikipedia	</v>
      <v xml:space="preserve">CC-BY-SA	CC-BY-SA	</v>
      <v xml:space="preserve">http://en.wikipedia.org/wiki/Norte_de_Santander_Department	http://es.wikipedia.org/wiki/Norte_de_Santander	</v>
      <v xml:space="preserve">http://creativecommons.org/licenses/by-sa/3.0/	http://creativecommons.org/licenses/by-sa/3.0/	</v>
    </spb>
    <spb s="0">
      <v xml:space="preserve">Wikipedia	</v>
      <v xml:space="preserve">CC-BY-SA	</v>
      <v xml:space="preserve">http://es.wikipedia.org/wiki/Norte_de_Santander	</v>
      <v xml:space="preserve">http://creativecommons.org/licenses/by-sa/3.0/	</v>
    </spb>
    <spb s="1">
      <v>147</v>
      <v>148</v>
      <v>147</v>
      <v>148</v>
      <v>149</v>
      <v>148</v>
      <v>148</v>
      <v>3</v>
      <v>148</v>
    </spb>
    <spb s="0">
      <v xml:space="preserve">Wikipedia	</v>
      <v xml:space="preserve">CC-BY-SA-3.0	</v>
      <v xml:space="preserve">http://es.wikipedia.org/wiki/Norte_de_Santander	</v>
      <v xml:space="preserve">http://creativecommons.org/licenses/by-sa/3.0/	</v>
    </spb>
    <spb s="0">
      <v xml:space="preserve">Wikipedia	Wikipedia	</v>
      <v xml:space="preserve">CC-BY-SA	CC-BY-SA	</v>
      <v xml:space="preserve">http://en.wikipedia.org/wiki/Putumayo_Department	http://es.wikipedia.org/wiki/Putumayo_(Colombia)	</v>
      <v xml:space="preserve">http://creativecommons.org/licenses/by-sa/3.0/	http://creativecommons.org/licenses/by-sa/3.0/	</v>
    </spb>
    <spb s="0">
      <v xml:space="preserve">Wikipedia	</v>
      <v xml:space="preserve">CC-BY-SA	</v>
      <v xml:space="preserve">http://en.wikipedia.org/wiki/Putumayo_Department	</v>
      <v xml:space="preserve">http://creativecommons.org/licenses/by-sa/3.0/	</v>
    </spb>
    <spb s="0">
      <v xml:space="preserve">Wikipedia	</v>
      <v xml:space="preserve">CC-BY-SA	</v>
      <v xml:space="preserve">http://es.wikipedia.org/wiki/Putumayo_(Colombia)	</v>
      <v xml:space="preserve">http://creativecommons.org/licenses/by-sa/3.0/	</v>
    </spb>
    <spb s="15">
      <v>152</v>
      <v>152</v>
      <v>153</v>
      <v>152</v>
      <v>154</v>
      <v>152</v>
      <v>3</v>
    </spb>
    <spb s="17">
      <v>Area</v>
      <v>Image</v>
      <v>Name</v>
      <v>Population</v>
      <v>UniqueName</v>
      <v>VDPID/VSID</v>
      <v>Description</v>
      <v>Country/region</v>
      <v>LearnMoreOnLink</v>
      <v>Largest city</v>
      <v>Housing units</v>
    </spb>
    <spb s="3">
      <v>4</v>
      <v>Name</v>
      <v>LearnMoreOnLink</v>
    </spb>
    <spb s="0">
      <v xml:space="preserve">Wikipedia	</v>
      <v xml:space="preserve">Public domain	</v>
      <v xml:space="preserve">http://es.wikipedia.org/wiki/Putumayo_(Colombia)	</v>
      <v xml:space="preserve">http://en.wikipedia.org/wiki/Public_domain	</v>
    </spb>
    <spb s="0">
      <v xml:space="preserve">Wikipedia	Wikipedia	</v>
      <v xml:space="preserve">CC-BY-SA	CC-BY-SA	</v>
      <v xml:space="preserve">http://en.wikipedia.org/wiki/Quindío_Department	http://es.wikipedia.org/wiki/Quindío	</v>
      <v xml:space="preserve">http://creativecommons.org/licenses/by-sa/3.0/	http://creativecommons.org/licenses/by-sa/3.0/	</v>
    </spb>
    <spb s="0">
      <v xml:space="preserve">Wikipedia	Wikipedia	</v>
      <v xml:space="preserve">CC-BY-SA	CC-BY-SA	</v>
      <v xml:space="preserve">http://es.wikipedia.org/wiki/Quindío	http://zh.wikipedia.org/zh-tw/index.html?curid=1045163	</v>
      <v xml:space="preserve">http://creativecommons.org/licenses/by-sa/3.0/	http://creativecommons.org/licenses/by-sa/3.0/	</v>
    </spb>
    <spb s="0">
      <v xml:space="preserve">Wikipedia	</v>
      <v xml:space="preserve">CC-BY-SA	</v>
      <v xml:space="preserve">http://en.wikipedia.org/wiki/Quindío_Department	</v>
      <v xml:space="preserve">http://creativecommons.org/licenses/by-sa/3.0/	</v>
    </spb>
    <spb s="0">
      <v xml:space="preserve">Wikipedia	</v>
      <v xml:space="preserve">CC-BY-SA	</v>
      <v xml:space="preserve">http://es.wikipedia.org/wiki/Quindío	</v>
      <v xml:space="preserve">http://creativecommons.org/licenses/by-sa/3.0/	</v>
    </spb>
    <spb s="0">
      <v xml:space="preserve">Wikipedia	Wikipedia	Wikipedia	</v>
      <v xml:space="preserve">CC-BY-SA	CC-BY-SA	CC-BY-SA	</v>
      <v xml:space="preserve">http://en.wikipedia.org/wiki/Quindío_Department	http://es.wikipedia.org/wiki/Quindío	http://zh.wikipedia.org/zh-tw/index.html?curid=1045163	</v>
      <v xml:space="preserve">http://creativecommons.org/licenses/by-sa/3.0/	http://creativecommons.org/licenses/by-sa/3.0/	http://creativecommons.org/licenses/by-sa/3.0/	</v>
    </spb>
    <spb s="1">
      <v>159</v>
      <v>160</v>
      <v>161</v>
      <v>160</v>
      <v>162</v>
      <v>163</v>
      <v>163</v>
      <v>3</v>
      <v>163</v>
    </spb>
    <spb s="0">
      <v xml:space="preserve">Wikipedia	</v>
      <v xml:space="preserve">Public domain	</v>
      <v xml:space="preserve">http://es.wikipedia.org/wiki/Quindío	</v>
      <v xml:space="preserve">http://en.wikipedia.org/wiki/Public_domain	</v>
    </spb>
    <spb s="0">
      <v xml:space="preserve">Wikipedia	</v>
      <v xml:space="preserve">CC-BY-SA	</v>
      <v xml:space="preserve">http://en.wikipedia.org/wiki/Risaralda_Department	</v>
      <v xml:space="preserve">http://creativecommons.org/licenses/by-sa/3.0/	</v>
    </spb>
    <spb s="0">
      <v xml:space="preserve">Wikipedia	Wikipedia	</v>
      <v xml:space="preserve">CC-BY-SA	CC-BY-SA	</v>
      <v xml:space="preserve">http://en.wikipedia.org/wiki/Risaralda_Department	http://es.wikipedia.org/wiki/Risaralda	</v>
      <v xml:space="preserve">http://creativecommons.org/licenses/by-sa/3.0/	http://creativecommons.org/licenses/by-sa/3.0/	</v>
    </spb>
    <spb s="0">
      <v xml:space="preserve">Wikipedia	</v>
      <v xml:space="preserve">CC-BY-SA	</v>
      <v xml:space="preserve">http://es.wikipedia.org/wiki/Risaralda	</v>
      <v xml:space="preserve">http://creativecommons.org/licenses/by-sa/3.0/	</v>
    </spb>
    <spb s="1">
      <v>166</v>
      <v>167</v>
      <v>166</v>
      <v>167</v>
      <v>168</v>
      <v>167</v>
      <v>167</v>
      <v>3</v>
      <v>167</v>
    </spb>
    <spb s="0">
      <v xml:space="preserve">Wikipedia	</v>
      <v xml:space="preserve">CC-BY-SA-3.0	</v>
      <v xml:space="preserve">http://es.wikipedia.org/wiki/Risaralda	</v>
      <v xml:space="preserve">http://creativecommons.org/licenses/by-sa/3.0/	</v>
    </spb>
    <spb s="0">
      <v xml:space="preserve">Wikipedia	Wikipedia	</v>
      <v xml:space="preserve">CC-BY-SA	CC-BY-SA	</v>
      <v xml:space="preserve">http://en.wikipedia.org/wiki/Santander_Department	http://es.wikipedia.org/wiki/Santander_(Colombia)	</v>
      <v xml:space="preserve">http://creativecommons.org/licenses/by-sa/3.0/	http://creativecommons.org/licenses/by-sa/3.0/	</v>
    </spb>
    <spb s="0">
      <v xml:space="preserve">Wikipedia	</v>
      <v xml:space="preserve">CC-BY-SA	</v>
      <v xml:space="preserve">http://en.wikipedia.org/wiki/Santander_Department	</v>
      <v xml:space="preserve">http://creativecommons.org/licenses/by-sa/3.0/	</v>
    </spb>
    <spb s="0">
      <v xml:space="preserve">Wikipedia	</v>
      <v xml:space="preserve">CC-BY-SA	</v>
      <v xml:space="preserve">http://es.wikipedia.org/wiki/Santander_(Colombia)	</v>
      <v xml:space="preserve">http://creativecommons.org/licenses/by-sa/3.0/	</v>
    </spb>
    <spb s="1">
      <v>171</v>
      <v>171</v>
      <v>172</v>
      <v>171</v>
      <v>173</v>
      <v>171</v>
      <v>171</v>
      <v>3</v>
      <v>171</v>
    </spb>
    <spb s="0">
      <v xml:space="preserve">Wikipedia	</v>
      <v xml:space="preserve">Public domain	</v>
      <v xml:space="preserve">http://es.wikipedia.org/wiki/Santander_(Colombia)	</v>
      <v xml:space="preserve">http://en.wikipedia.org/wiki/Public_domain	</v>
    </spb>
    <spb s="0">
      <v xml:space="preserve">Wikipedia	</v>
      <v xml:space="preserve">CC-BY-SA	</v>
      <v xml:space="preserve">http://en.wikipedia.org/wiki/Sucre_Department	</v>
      <v xml:space="preserve">http://creativecommons.org/licenses/by-sa/3.0/	</v>
    </spb>
    <spb s="0">
      <v xml:space="preserve">Wikipedia	Wikipedia	</v>
      <v xml:space="preserve">CC-BY-SA	CC-BY-SA	</v>
      <v xml:space="preserve">http://en.wikipedia.org/wiki/Sucre_Department	http://es.wikipedia.org/wiki/Sucre_(Colombia)	</v>
      <v xml:space="preserve">http://creativecommons.org/licenses/by-sa/3.0/	http://creativecommons.org/licenses/by-sa/3.0/	</v>
    </spb>
    <spb s="0">
      <v xml:space="preserve">Wikipedia	</v>
      <v xml:space="preserve">CC-BY-SA	</v>
      <v xml:space="preserve">http://es.wikipedia.org/wiki/Sucre_(Colombia)	</v>
      <v xml:space="preserve">http://creativecommons.org/licenses/by-sa/3.0/	</v>
    </spb>
    <spb s="1">
      <v>176</v>
      <v>177</v>
      <v>176</v>
      <v>177</v>
      <v>178</v>
      <v>177</v>
      <v>177</v>
      <v>3</v>
      <v>177</v>
    </spb>
    <spb s="0">
      <v xml:space="preserve">Wikipedia	</v>
      <v xml:space="preserve">CC BY-SA 3.0	</v>
      <v xml:space="preserve">http://es.wikipedia.org/wiki/Sucre_(Colombia)	</v>
      <v xml:space="preserve">https://creativecommons.org/licenses/by-sa/3.0	</v>
    </spb>
    <spb s="0">
      <v xml:space="preserve">Wikipedia	Wikipedia	</v>
      <v xml:space="preserve">CC-BY-SA	CC-BY-SA	</v>
      <v xml:space="preserve">http://en.wikipedia.org/wiki/Tolima_Department	http://es.wikipedia.org/wiki/Tolima	</v>
      <v xml:space="preserve">http://creativecommons.org/licenses/by-sa/3.0/	http://creativecommons.org/licenses/by-sa/3.0/	</v>
    </spb>
    <spb s="0">
      <v xml:space="preserve">Wikipedia	</v>
      <v xml:space="preserve">CC-BY-SA	</v>
      <v xml:space="preserve">http://en.wikipedia.org/wiki/Tolima_Department	</v>
      <v xml:space="preserve">http://creativecommons.org/licenses/by-sa/3.0/	</v>
    </spb>
    <spb s="0">
      <v xml:space="preserve">Wikipedia	</v>
      <v xml:space="preserve">CC-BY-SA	</v>
      <v xml:space="preserve">http://es.wikipedia.org/wiki/Tolima	</v>
      <v xml:space="preserve">http://creativecommons.org/licenses/by-sa/3.0/	</v>
    </spb>
    <spb s="1">
      <v>181</v>
      <v>181</v>
      <v>182</v>
      <v>181</v>
      <v>183</v>
      <v>181</v>
      <v>181</v>
      <v>3</v>
      <v>181</v>
    </spb>
    <spb s="0">
      <v xml:space="preserve">Wikipedia	</v>
      <v xml:space="preserve">Public domain	</v>
      <v xml:space="preserve">http://es.wikipedia.org/wiki/Tolima	</v>
      <v xml:space="preserve">http://en.wikipedia.org/wiki/Public_domain	</v>
    </spb>
    <spb s="0">
      <v xml:space="preserve">Wikipedia	</v>
      <v xml:space="preserve">CC-BY-SA	</v>
      <v xml:space="preserve">http://en.wikipedia.org/wiki/Valle_del_Cauca_Department	</v>
      <v xml:space="preserve">http://creativecommons.org/licenses/by-sa/3.0/	</v>
    </spb>
    <spb s="0">
      <v xml:space="preserve">Wikipedia	Wikipedia	</v>
      <v xml:space="preserve">CC-BY-SA	CC-BY-SA	</v>
      <v xml:space="preserve">http://en.wikipedia.org/wiki/Valle_del_Cauca_Department	http://es.wikipedia.org/wiki/Valle_del_Cauca	</v>
      <v xml:space="preserve">http://creativecommons.org/licenses/by-sa/3.0/	http://creativecommons.org/licenses/by-sa/3.0/	</v>
    </spb>
    <spb s="0">
      <v xml:space="preserve">Wikipedia	</v>
      <v xml:space="preserve">CC-BY-SA	</v>
      <v xml:space="preserve">http://es.wikipedia.org/wiki/Valle_del_Cauca	</v>
      <v xml:space="preserve">http://creativecommons.org/licenses/by-sa/3.0/	</v>
    </spb>
    <spb s="1">
      <v>186</v>
      <v>187</v>
      <v>186</v>
      <v>187</v>
      <v>188</v>
      <v>187</v>
      <v>187</v>
      <v>3</v>
      <v>187</v>
    </spb>
    <spb s="0">
      <v xml:space="preserve">Wikipedia	</v>
      <v xml:space="preserve">Public domain	</v>
      <v xml:space="preserve">http://es.wikipedia.org/wiki/Valle_del_Cauca	</v>
      <v xml:space="preserve">http://en.wikipedia.org/wiki/Public_domain	</v>
    </spb>
    <spb s="0">
      <v xml:space="preserve">Wikipedia	Wikipedia	</v>
      <v xml:space="preserve">CC-BY-SA	CC-BY-SA	</v>
      <v xml:space="preserve">http://en.wikipedia.org/wiki/Vaupés_Department	http://es.wikipedia.org/wiki/Vaupés	</v>
      <v xml:space="preserve">http://creativecommons.org/licenses/by-sa/3.0/	http://creativecommons.org/licenses/by-sa/3.0/	</v>
    </spb>
    <spb s="0">
      <v xml:space="preserve">Wikipedia	Wikipedia	</v>
      <v xml:space="preserve">CC-BY-SA	CC-BY-SA	</v>
      <v xml:space="preserve">http://es.wikipedia.org/wiki/Vaupés	http://zh.wikipedia.org/zh-tw/index.html?curid=1042954	</v>
      <v xml:space="preserve">http://creativecommons.org/licenses/by-sa/3.0/	http://creativecommons.org/licenses/by-sa/3.0/	</v>
    </spb>
    <spb s="0">
      <v xml:space="preserve">Wikipedia	</v>
      <v xml:space="preserve">CC-BY-SA	</v>
      <v xml:space="preserve">http://en.wikipedia.org/wiki/Vaupés_Department	</v>
      <v xml:space="preserve">http://creativecommons.org/licenses/by-sa/3.0/	</v>
    </spb>
    <spb s="0">
      <v xml:space="preserve">Wikipedia	</v>
      <v xml:space="preserve">CC-BY-SA	</v>
      <v xml:space="preserve">http://es.wikipedia.org/wiki/Vaupés	</v>
      <v xml:space="preserve">http://creativecommons.org/licenses/by-sa/3.0/	</v>
    </spb>
    <spb s="0">
      <v xml:space="preserve">Wikipedia	Wikipedia	Wikipedia	</v>
      <v xml:space="preserve">CC-BY-SA	CC-BY-SA	CC-BY-SA	</v>
      <v xml:space="preserve">http://en.wikipedia.org/wiki/Vaupés_Department	http://es.wikipedia.org/wiki/Vaupés	http://zh.wikipedia.org/zh-tw/index.html?curid=1042954	</v>
      <v xml:space="preserve">http://creativecommons.org/licenses/by-sa/3.0/	http://creativecommons.org/licenses/by-sa/3.0/	http://creativecommons.org/licenses/by-sa/3.0/	</v>
    </spb>
    <spb s="1">
      <v>191</v>
      <v>192</v>
      <v>193</v>
      <v>192</v>
      <v>194</v>
      <v>195</v>
      <v>195</v>
      <v>3</v>
      <v>195</v>
    </spb>
    <spb s="0">
      <v xml:space="preserve">Wikipedia	</v>
      <v xml:space="preserve">CC-BY-SA-3.0	</v>
      <v xml:space="preserve">http://es.wikipedia.org/wiki/Vaupés	</v>
      <v xml:space="preserve">http://creativecommons.org/licenses/by-sa/3.0/	</v>
    </spb>
    <spb s="0">
      <v xml:space="preserve">Wikipedia	</v>
      <v xml:space="preserve">CC-BY-SA	</v>
      <v xml:space="preserve">http://en.wikipedia.org/wiki/Vichada_Department	</v>
      <v xml:space="preserve">http://creativecommons.org/licenses/by-sa/3.0/	</v>
    </spb>
    <spb s="0">
      <v xml:space="preserve">Wikipedia	Wikipedia	</v>
      <v xml:space="preserve">CC-BY-SA	CC-BY-SA	</v>
      <v xml:space="preserve">http://en.wikipedia.org/wiki/Vichada_Department	http://es.wikipedia.org/wiki/Vichada	</v>
      <v xml:space="preserve">http://creativecommons.org/licenses/by-sa/3.0/	http://creativecommons.org/licenses/by-sa/3.0/	</v>
    </spb>
    <spb s="0">
      <v xml:space="preserve">Wikipedia	</v>
      <v xml:space="preserve">CC-BY-SA	</v>
      <v xml:space="preserve">http://es.wikipedia.org/wiki/Vichada	</v>
      <v xml:space="preserve">http://creativecommons.org/licenses/by-sa/3.0/	</v>
    </spb>
    <spb s="11">
      <v>198</v>
      <v>199</v>
      <v>198</v>
      <v>199</v>
      <v>200</v>
      <v>199</v>
      <v>3</v>
      <v>199</v>
    </spb>
    <spb s="0">
      <v xml:space="preserve">Wikipedia	</v>
      <v xml:space="preserve">Public domain	</v>
      <v xml:space="preserve">http://es.wikipedia.org/wiki/Vichada	</v>
      <v xml:space="preserve">http://en.wikipedia.org/wiki/Public_domain	</v>
    </spb>
  </spbData>
</supportingPropertyBags>
</file>

<file path=xl/richData/rdsupportingpropertybagstructure.xml><?xml version="1.0" encoding="utf-8"?>
<spbStructures xmlns="http://schemas.microsoft.com/office/spreadsheetml/2017/richdata2" count="18">
  <s>
    <k n="SourceText" t="s"/>
    <k n="LicenseText" t="s"/>
    <k n="SourceAddress" t="s"/>
    <k n="LicenseAddress" t="s"/>
  </s>
  <s>
    <k n="`Área" t="spb"/>
    <k n="Nombre" t="spb"/>
    <k n="Población" t="spb"/>
    <k n="UniqueName" t="spb"/>
    <k n="Descripción" t="spb"/>
    <k n="País o región" t="spb"/>
    <k n="Ciudad más grande" t="spb"/>
    <k n="Unidades de vivienda" t="spb"/>
    <k n="Capital/ciudad principal" t="spb"/>
  </s>
  <s>
    <k n="Área" t="s"/>
    <k n="Imagen" t="s"/>
    <k n="Nombre" t="s"/>
    <k n="Población" t="s"/>
    <k n="UniqueName" t="s"/>
    <k n="VDPID/VSID" t="s"/>
    <k n="Descripción" t="s"/>
    <k n="País o región" t="s"/>
    <k n="LearnMoreOnLink" t="s"/>
    <k n="Ciudad más grande" t="s"/>
    <k n="Unidades de vivienda" t="s"/>
    <k n="Capital/ciudad principal" t="s"/>
  </s>
  <s>
    <k n="^Order" t="spba"/>
    <k n="TitleProperty" t="s"/>
    <k n="SubTitleProperty" t="s"/>
  </s>
  <s>
    <k n="ShowInCardView" t="b"/>
    <k n="ShowInDotNotation" t="b"/>
    <k n="ShowInAutoComplete" t="b"/>
  </s>
  <s>
    <k n="ShowInDotNotation" t="b"/>
    <k n="ShowInAutoComplete" t="b"/>
  </s>
  <s>
    <k n="UniqueName" t="spb"/>
    <k n="VDPID/VSID" t="spb"/>
    <k n="Descripción" t="spb"/>
    <k n="LearnMoreOnLink" t="spb"/>
  </s>
  <s>
    <k n="Imagen" t="i"/>
    <k n="Nombre" t="i"/>
    <k n="Descripción" t="i"/>
  </s>
  <s>
    <k n="link" t="s"/>
    <k n="logo" t="s"/>
    <k n="name" t="s"/>
  </s>
  <s>
    <k n="`Área" t="s"/>
    <k n="Población" t="s"/>
    <k n="Unidades de vivienda" t="s"/>
  </s>
  <s>
    <k n="_Self" t="i"/>
  </s>
  <s>
    <k n="`Área" t="spb"/>
    <k n="Nombre" t="spb"/>
    <k n="Población" t="spb"/>
    <k n="UniqueName" t="spb"/>
    <k n="Descripción" t="spb"/>
    <k n="País o región" t="spb"/>
    <k n="Unidades de vivienda" t="spb"/>
    <k n="Capital/ciudad principal" t="spb"/>
  </s>
  <s>
    <k n="Área" t="s"/>
    <k n="Imagen" t="s"/>
    <k n="Nombre" t="s"/>
    <k n="Población" t="s"/>
    <k n="UniqueName" t="s"/>
    <k n="VDPID/VSID" t="s"/>
    <k n="Descripción" t="s"/>
    <k n="País o región" t="s"/>
    <k n="Ciudad más grande" t="s"/>
    <k n="Unidades de vivienda" t="s"/>
    <k n="Capital/ciudad principal" t="s"/>
  </s>
  <s>
    <k n="^Order" t="spba"/>
    <k n="TitleProperty" t="s"/>
  </s>
  <s>
    <k n="UniqueName" t="spb"/>
    <k n="VDPID/VSID" t="spb"/>
    <k n="Descripción" t="spb"/>
  </s>
  <s>
    <k n="`Área" t="spb"/>
    <k n="Nombre" t="spb"/>
    <k n="Población" t="spb"/>
    <k n="UniqueName" t="spb"/>
    <k n="Descripción" t="spb"/>
    <k n="País o región" t="spb"/>
    <k n="Unidades de vivienda" t="spb"/>
  </s>
  <s>
    <k n="Área" t="s"/>
    <k n="Imagen" t="s"/>
    <k n="Nombre" t="s"/>
    <k n="Población" t="s"/>
    <k n="UniqueName" t="s"/>
    <k n="VDPID/VSID" t="s"/>
    <k n="Descripción" t="s"/>
    <k n="País o región" t="s"/>
    <k n="LearnMoreOnLink" t="s"/>
    <k n="Unidades de vivienda" t="s"/>
  </s>
  <s>
    <k n="Área" t="s"/>
    <k n="Imagen" t="s"/>
    <k n="Nombre" t="s"/>
    <k n="Población" t="s"/>
    <k n="UniqueName" t="s"/>
    <k n="VDPID/VSID" t="s"/>
    <k n="Descripción" t="s"/>
    <k n="País o región" t="s"/>
    <k n="LearnMoreOnLink" t="s"/>
    <k n="Ciudad más grande" t="s"/>
    <k n="Unidades de vivienda"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HeroField" t="b"/>
    <rPr n="IsTitleField" t="b"/>
    <rPr n="RequiresInlineAttribution" t="b"/>
  </richProperties>
  <richStyles>
    <rSty>
      <rpv i="0">1</rpv>
    </rSty>
    <rSty>
      <rpv i="1">1</rpv>
    </rSty>
    <rSty>
      <rpv i="2">1</rpv>
    </rSty>
    <rSty dxfid="0"/>
  </richStyles>
</richStyleShee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216A-D562-4585-BB0B-6D8EDB39C7A0}">
  <sheetPr codeName="Hoja1"/>
  <dimension ref="A1:Z215"/>
  <sheetViews>
    <sheetView showGridLines="0" tabSelected="1" zoomScaleNormal="100" workbookViewId="0">
      <selection activeCell="C6" sqref="C6"/>
    </sheetView>
  </sheetViews>
  <sheetFormatPr baseColWidth="10" defaultColWidth="11.44140625" defaultRowHeight="14.4" customHeight="1" x14ac:dyDescent="0.2"/>
  <cols>
    <col min="1" max="1" width="25.5546875" style="4" customWidth="1"/>
    <col min="2" max="2" width="11.44140625" style="4"/>
    <col min="3" max="3" width="14.44140625" style="4" customWidth="1"/>
    <col min="4" max="4" width="11.44140625" style="4"/>
    <col min="5" max="5" width="13.44140625" style="4" bestFit="1" customWidth="1"/>
    <col min="6" max="6" width="11.88671875" style="4" customWidth="1"/>
    <col min="7" max="7" width="12.109375" style="4" customWidth="1"/>
    <col min="8" max="8" width="12.44140625" style="4" customWidth="1"/>
    <col min="9" max="16384" width="11.44140625" style="4"/>
  </cols>
  <sheetData>
    <row r="1" spans="1:26" ht="14.4" customHeight="1" thickBot="1" x14ac:dyDescent="0.25"/>
    <row r="2" spans="1:26" ht="14.4" customHeight="1" x14ac:dyDescent="0.2">
      <c r="D2" s="229" t="s">
        <v>100</v>
      </c>
      <c r="E2" s="230"/>
      <c r="F2" s="230"/>
      <c r="G2" s="230"/>
      <c r="H2" s="230"/>
      <c r="I2" s="230"/>
      <c r="J2" s="223" t="str">
        <f>"Ago 24"</f>
        <v>Ago 24</v>
      </c>
      <c r="K2" s="224"/>
    </row>
    <row r="3" spans="1:26" ht="14.4" customHeight="1" x14ac:dyDescent="0.2">
      <c r="D3" s="231"/>
      <c r="E3" s="232"/>
      <c r="F3" s="232"/>
      <c r="G3" s="232"/>
      <c r="H3" s="232"/>
      <c r="I3" s="232"/>
      <c r="J3" s="225"/>
      <c r="K3" s="226"/>
    </row>
    <row r="4" spans="1:26" ht="14.4" customHeight="1" thickBot="1" x14ac:dyDescent="0.25">
      <c r="D4" s="233"/>
      <c r="E4" s="234"/>
      <c r="F4" s="234"/>
      <c r="G4" s="234"/>
      <c r="H4" s="234"/>
      <c r="I4" s="234"/>
      <c r="J4" s="227"/>
      <c r="K4" s="228"/>
    </row>
    <row r="5" spans="1:26" ht="14.4" customHeight="1" thickBot="1" x14ac:dyDescent="0.25">
      <c r="D5" s="220" t="s">
        <v>2332</v>
      </c>
      <c r="E5" s="221"/>
      <c r="F5" s="221"/>
      <c r="G5" s="221"/>
      <c r="H5" s="221"/>
      <c r="I5" s="221"/>
      <c r="J5" s="221"/>
      <c r="K5" s="222"/>
    </row>
    <row r="9" spans="1:26" ht="14.4" customHeight="1" x14ac:dyDescent="0.2">
      <c r="A9" s="7"/>
      <c r="B9" s="50"/>
      <c r="C9" s="50"/>
      <c r="D9" s="50"/>
      <c r="E9" s="50"/>
      <c r="F9" s="50"/>
      <c r="G9" s="50"/>
      <c r="H9" s="50"/>
      <c r="I9" s="50"/>
      <c r="J9" s="50"/>
      <c r="K9" s="50"/>
      <c r="L9" s="50"/>
      <c r="M9" s="50"/>
    </row>
    <row r="10" spans="1:26" s="5" customFormat="1" ht="14.4" customHeight="1" x14ac:dyDescent="0.2">
      <c r="A10" s="210" t="s">
        <v>38</v>
      </c>
      <c r="B10" s="210"/>
      <c r="C10" s="210"/>
      <c r="D10" s="210"/>
      <c r="E10" s="210"/>
      <c r="F10" s="210"/>
      <c r="G10" s="210"/>
      <c r="H10" s="210"/>
      <c r="I10" s="210"/>
      <c r="J10" s="210"/>
      <c r="K10" s="210"/>
      <c r="L10" s="210"/>
      <c r="M10" s="210"/>
      <c r="N10" s="210"/>
    </row>
    <row r="12" spans="1:26" ht="14.4" customHeight="1" x14ac:dyDescent="0.2">
      <c r="A12" s="211" t="s">
        <v>0</v>
      </c>
      <c r="B12" s="217" t="s">
        <v>31</v>
      </c>
      <c r="C12" s="218"/>
      <c r="D12" s="218"/>
      <c r="E12" s="218"/>
      <c r="F12" s="218"/>
      <c r="G12" s="218"/>
      <c r="H12" s="218"/>
      <c r="I12" s="218"/>
      <c r="J12" s="218"/>
      <c r="K12" s="218"/>
      <c r="L12" s="218"/>
      <c r="M12" s="218"/>
      <c r="N12" s="218"/>
      <c r="O12" s="61"/>
      <c r="P12" s="59"/>
      <c r="Q12" s="59"/>
      <c r="R12" s="59"/>
      <c r="S12" s="59"/>
      <c r="T12" s="59"/>
      <c r="U12" s="59"/>
      <c r="V12" s="59"/>
      <c r="W12" s="59"/>
      <c r="X12" s="59"/>
      <c r="Y12" s="59"/>
      <c r="Z12" s="59"/>
    </row>
    <row r="13" spans="1:26" ht="14.4" customHeight="1" x14ac:dyDescent="0.2">
      <c r="A13" s="216"/>
      <c r="B13" s="192" t="s">
        <v>1205</v>
      </c>
      <c r="C13" s="193" t="s">
        <v>1206</v>
      </c>
      <c r="D13" s="193" t="s">
        <v>1207</v>
      </c>
      <c r="E13" s="193" t="s">
        <v>1208</v>
      </c>
      <c r="F13" s="193" t="s">
        <v>1209</v>
      </c>
      <c r="G13" s="193" t="s">
        <v>1211</v>
      </c>
      <c r="H13" s="193" t="s">
        <v>2328</v>
      </c>
      <c r="I13" s="193" t="s">
        <v>2329</v>
      </c>
      <c r="J13" s="193" t="s">
        <v>2330</v>
      </c>
      <c r="K13" s="193" t="s">
        <v>2331</v>
      </c>
      <c r="L13" s="193" t="s">
        <v>2334</v>
      </c>
      <c r="M13" s="193" t="s">
        <v>2335</v>
      </c>
      <c r="N13" s="194" t="s">
        <v>2336</v>
      </c>
      <c r="O13" s="62"/>
      <c r="P13" s="60"/>
      <c r="Q13" s="60"/>
      <c r="R13" s="60"/>
      <c r="S13" s="60"/>
      <c r="T13" s="60"/>
      <c r="U13" s="60"/>
      <c r="V13" s="60"/>
      <c r="W13" s="60"/>
      <c r="X13" s="60"/>
      <c r="Y13" s="60"/>
      <c r="Z13" s="60"/>
    </row>
    <row r="14" spans="1:26" ht="14.4" customHeight="1" x14ac:dyDescent="0.3">
      <c r="A14" s="3" t="s">
        <v>1</v>
      </c>
      <c r="B14" s="84">
        <v>13791671</v>
      </c>
      <c r="C14" s="85">
        <v>13930776</v>
      </c>
      <c r="D14" s="85">
        <v>13973974</v>
      </c>
      <c r="E14" s="85">
        <v>13950714</v>
      </c>
      <c r="F14" s="85">
        <v>13200492</v>
      </c>
      <c r="G14" s="85">
        <v>12753175</v>
      </c>
      <c r="H14" s="85">
        <v>13159627</v>
      </c>
      <c r="I14" s="85">
        <v>13292798</v>
      </c>
      <c r="J14" s="85">
        <v>13546673</v>
      </c>
      <c r="K14" s="85">
        <v>13601813</v>
      </c>
      <c r="L14" s="85">
        <v>13471293</v>
      </c>
      <c r="M14" s="85">
        <v>13534103</v>
      </c>
      <c r="N14" s="86">
        <v>13679651</v>
      </c>
      <c r="O14" s="152"/>
    </row>
    <row r="15" spans="1:26" ht="14.4" customHeight="1" x14ac:dyDescent="0.2">
      <c r="A15" s="1" t="s">
        <v>91</v>
      </c>
      <c r="B15" s="87">
        <v>1511889</v>
      </c>
      <c r="C15" s="88">
        <v>1573176</v>
      </c>
      <c r="D15" s="88">
        <v>1592583</v>
      </c>
      <c r="E15" s="88">
        <v>1564696</v>
      </c>
      <c r="F15" s="88">
        <v>1867994</v>
      </c>
      <c r="G15" s="88">
        <v>2327273</v>
      </c>
      <c r="H15" s="88">
        <v>1721785</v>
      </c>
      <c r="I15" s="88">
        <v>1588198</v>
      </c>
      <c r="J15" s="88">
        <v>1598124</v>
      </c>
      <c r="K15" s="88">
        <v>1608361</v>
      </c>
      <c r="L15" s="88">
        <v>1611186</v>
      </c>
      <c r="M15" s="88">
        <v>1732804</v>
      </c>
      <c r="N15" s="89">
        <v>1564834</v>
      </c>
    </row>
    <row r="16" spans="1:26" ht="14.4" customHeight="1" x14ac:dyDescent="0.2">
      <c r="A16" s="1" t="s">
        <v>92</v>
      </c>
      <c r="B16" s="90">
        <v>4988945</v>
      </c>
      <c r="C16" s="91">
        <v>5057097</v>
      </c>
      <c r="D16" s="91">
        <v>5025424</v>
      </c>
      <c r="E16" s="91">
        <v>4948910</v>
      </c>
      <c r="F16" s="91">
        <v>4108461</v>
      </c>
      <c r="G16" s="91">
        <v>4009841</v>
      </c>
      <c r="H16" s="91">
        <v>4535789</v>
      </c>
      <c r="I16" s="91">
        <v>4667703</v>
      </c>
      <c r="J16" s="91">
        <v>4799394</v>
      </c>
      <c r="K16" s="91">
        <v>4786828</v>
      </c>
      <c r="L16" s="91">
        <v>4690793</v>
      </c>
      <c r="M16" s="91">
        <v>4642097</v>
      </c>
      <c r="N16" s="92">
        <v>4829403</v>
      </c>
    </row>
    <row r="17" spans="1:15" ht="14.4" customHeight="1" x14ac:dyDescent="0.2">
      <c r="A17" s="1" t="s">
        <v>3</v>
      </c>
      <c r="B17" s="90">
        <v>4207902</v>
      </c>
      <c r="C17" s="91">
        <v>4217053</v>
      </c>
      <c r="D17" s="91">
        <v>4264210</v>
      </c>
      <c r="E17" s="91">
        <v>4274907</v>
      </c>
      <c r="F17" s="91">
        <v>4163182</v>
      </c>
      <c r="G17" s="91">
        <v>3878872</v>
      </c>
      <c r="H17" s="91">
        <v>4061638</v>
      </c>
      <c r="I17" s="91">
        <v>4143315</v>
      </c>
      <c r="J17" s="91">
        <v>4173639</v>
      </c>
      <c r="K17" s="91">
        <v>4222952</v>
      </c>
      <c r="L17" s="91">
        <v>4228877</v>
      </c>
      <c r="M17" s="91">
        <v>4241790</v>
      </c>
      <c r="N17" s="92">
        <v>4251346</v>
      </c>
    </row>
    <row r="18" spans="1:15" ht="14.4" customHeight="1" x14ac:dyDescent="0.2">
      <c r="A18" s="1" t="s">
        <v>4</v>
      </c>
      <c r="B18" s="90">
        <v>2275084</v>
      </c>
      <c r="C18" s="91">
        <v>2268061</v>
      </c>
      <c r="D18" s="91">
        <v>2280725</v>
      </c>
      <c r="E18" s="91">
        <v>2198607</v>
      </c>
      <c r="F18" s="91">
        <v>2197957</v>
      </c>
      <c r="G18" s="91">
        <v>1928275</v>
      </c>
      <c r="H18" s="91">
        <v>2097358</v>
      </c>
      <c r="I18" s="91">
        <v>2130032</v>
      </c>
      <c r="J18" s="91">
        <v>2197088</v>
      </c>
      <c r="K18" s="91">
        <v>2191739</v>
      </c>
      <c r="L18" s="91">
        <v>2034756</v>
      </c>
      <c r="M18" s="91">
        <v>2119897</v>
      </c>
      <c r="N18" s="92">
        <v>2252728</v>
      </c>
    </row>
    <row r="19" spans="1:15" ht="14.4" customHeight="1" x14ac:dyDescent="0.2">
      <c r="A19" s="2" t="s">
        <v>5</v>
      </c>
      <c r="B19" s="93">
        <v>807851</v>
      </c>
      <c r="C19" s="94">
        <v>815389</v>
      </c>
      <c r="D19" s="94">
        <v>811032</v>
      </c>
      <c r="E19" s="94">
        <v>963594</v>
      </c>
      <c r="F19" s="94">
        <v>862898</v>
      </c>
      <c r="G19" s="94">
        <v>608914</v>
      </c>
      <c r="H19" s="94">
        <v>743057</v>
      </c>
      <c r="I19" s="94">
        <v>763550</v>
      </c>
      <c r="J19" s="94">
        <v>778428</v>
      </c>
      <c r="K19" s="94">
        <v>791933</v>
      </c>
      <c r="L19" s="94">
        <v>905681</v>
      </c>
      <c r="M19" s="94">
        <v>797515</v>
      </c>
      <c r="N19" s="95">
        <v>781340</v>
      </c>
    </row>
    <row r="20" spans="1:15" ht="14.4" customHeight="1" x14ac:dyDescent="0.3">
      <c r="A20" s="3" t="s">
        <v>2</v>
      </c>
      <c r="B20" s="84">
        <v>2397446</v>
      </c>
      <c r="C20" s="85">
        <v>2418302</v>
      </c>
      <c r="D20" s="85">
        <v>2426476</v>
      </c>
      <c r="E20" s="85">
        <v>2419571</v>
      </c>
      <c r="F20" s="85">
        <v>2340939</v>
      </c>
      <c r="G20" s="85">
        <v>2137275</v>
      </c>
      <c r="H20" s="85">
        <v>2227733</v>
      </c>
      <c r="I20" s="85">
        <v>2297950</v>
      </c>
      <c r="J20" s="85">
        <v>2341574</v>
      </c>
      <c r="K20" s="85">
        <v>2368973</v>
      </c>
      <c r="L20" s="85">
        <v>2383789</v>
      </c>
      <c r="M20" s="85">
        <v>2394040</v>
      </c>
      <c r="N20" s="86">
        <v>2428002</v>
      </c>
      <c r="O20" s="152"/>
    </row>
    <row r="21" spans="1:15" ht="14.4" customHeight="1" x14ac:dyDescent="0.2">
      <c r="A21" s="1" t="s">
        <v>91</v>
      </c>
      <c r="B21" s="87">
        <v>112903</v>
      </c>
      <c r="C21" s="88">
        <v>118003</v>
      </c>
      <c r="D21" s="88">
        <v>120202</v>
      </c>
      <c r="E21" s="88">
        <v>129638</v>
      </c>
      <c r="F21" s="88">
        <v>201507</v>
      </c>
      <c r="G21" s="88">
        <v>171772</v>
      </c>
      <c r="H21" s="88">
        <v>161536</v>
      </c>
      <c r="I21" s="88">
        <v>137689</v>
      </c>
      <c r="J21" s="88">
        <v>132805</v>
      </c>
      <c r="K21" s="88">
        <v>133344</v>
      </c>
      <c r="L21" s="88">
        <v>128236</v>
      </c>
      <c r="M21" s="88">
        <v>141764</v>
      </c>
      <c r="N21" s="89">
        <v>144909</v>
      </c>
    </row>
    <row r="22" spans="1:15" ht="14.4" customHeight="1" x14ac:dyDescent="0.2">
      <c r="A22" s="1" t="s">
        <v>92</v>
      </c>
      <c r="B22" s="90">
        <v>1597740</v>
      </c>
      <c r="C22" s="91">
        <v>1600541</v>
      </c>
      <c r="D22" s="91">
        <v>1594076</v>
      </c>
      <c r="E22" s="91">
        <v>1571596</v>
      </c>
      <c r="F22" s="91">
        <v>1481960</v>
      </c>
      <c r="G22" s="91">
        <v>1511972</v>
      </c>
      <c r="H22" s="91">
        <v>1531631</v>
      </c>
      <c r="I22" s="91">
        <v>1575305</v>
      </c>
      <c r="J22" s="91">
        <v>1595369</v>
      </c>
      <c r="K22" s="91">
        <v>1603243</v>
      </c>
      <c r="L22" s="91">
        <v>1614183</v>
      </c>
      <c r="M22" s="91">
        <v>1608416</v>
      </c>
      <c r="N22" s="92">
        <v>1624479</v>
      </c>
    </row>
    <row r="23" spans="1:15" ht="14.4" customHeight="1" x14ac:dyDescent="0.2">
      <c r="A23" s="1" t="s">
        <v>3</v>
      </c>
      <c r="B23" s="90">
        <v>454669</v>
      </c>
      <c r="C23" s="91">
        <v>463410</v>
      </c>
      <c r="D23" s="91">
        <v>471009</v>
      </c>
      <c r="E23" s="91">
        <v>470336</v>
      </c>
      <c r="F23" s="91">
        <v>412266</v>
      </c>
      <c r="G23" s="91">
        <v>286048</v>
      </c>
      <c r="H23" s="91">
        <v>347391</v>
      </c>
      <c r="I23" s="91">
        <v>385812</v>
      </c>
      <c r="J23" s="91">
        <v>405649</v>
      </c>
      <c r="K23" s="91">
        <v>418575</v>
      </c>
      <c r="L23" s="91">
        <v>426751</v>
      </c>
      <c r="M23" s="91">
        <v>427893</v>
      </c>
      <c r="N23" s="92">
        <v>437888</v>
      </c>
    </row>
    <row r="24" spans="1:15" ht="14.4" customHeight="1" x14ac:dyDescent="0.2">
      <c r="A24" s="1" t="s">
        <v>4</v>
      </c>
      <c r="B24" s="90">
        <v>180433</v>
      </c>
      <c r="C24" s="91">
        <v>183877</v>
      </c>
      <c r="D24" s="91">
        <v>187550</v>
      </c>
      <c r="E24" s="91">
        <v>192756</v>
      </c>
      <c r="F24" s="91">
        <v>185041</v>
      </c>
      <c r="G24" s="91">
        <v>125600</v>
      </c>
      <c r="H24" s="91">
        <v>143317</v>
      </c>
      <c r="I24" s="91">
        <v>154435</v>
      </c>
      <c r="J24" s="91">
        <v>161044</v>
      </c>
      <c r="K24" s="91">
        <v>166854</v>
      </c>
      <c r="L24" s="91">
        <v>168010</v>
      </c>
      <c r="M24" s="91">
        <v>168040</v>
      </c>
      <c r="N24" s="92">
        <v>172004</v>
      </c>
    </row>
    <row r="25" spans="1:15" ht="14.4" customHeight="1" x14ac:dyDescent="0.2">
      <c r="A25" s="2" t="s">
        <v>5</v>
      </c>
      <c r="B25" s="93">
        <v>51701</v>
      </c>
      <c r="C25" s="94">
        <v>52471</v>
      </c>
      <c r="D25" s="94">
        <v>53639</v>
      </c>
      <c r="E25" s="94">
        <v>55245</v>
      </c>
      <c r="F25" s="94">
        <v>60165</v>
      </c>
      <c r="G25" s="94">
        <v>41883</v>
      </c>
      <c r="H25" s="94">
        <v>43858</v>
      </c>
      <c r="I25" s="94">
        <v>44709</v>
      </c>
      <c r="J25" s="94">
        <v>46707</v>
      </c>
      <c r="K25" s="94">
        <v>46957</v>
      </c>
      <c r="L25" s="94">
        <v>46609</v>
      </c>
      <c r="M25" s="94">
        <v>47927</v>
      </c>
      <c r="N25" s="95">
        <v>48722</v>
      </c>
    </row>
    <row r="26" spans="1:15" ht="14.4" customHeight="1" x14ac:dyDescent="0.3">
      <c r="A26" s="3" t="s">
        <v>6</v>
      </c>
      <c r="B26" s="84">
        <v>11394225</v>
      </c>
      <c r="C26" s="85">
        <v>11512474</v>
      </c>
      <c r="D26" s="85">
        <v>11547498</v>
      </c>
      <c r="E26" s="85">
        <v>11531143</v>
      </c>
      <c r="F26" s="85">
        <v>10859553</v>
      </c>
      <c r="G26" s="85">
        <v>10615900</v>
      </c>
      <c r="H26" s="85">
        <v>10931894</v>
      </c>
      <c r="I26" s="85">
        <v>10994848</v>
      </c>
      <c r="J26" s="85">
        <v>11205099</v>
      </c>
      <c r="K26" s="85">
        <v>11232840</v>
      </c>
      <c r="L26" s="85">
        <v>11087504</v>
      </c>
      <c r="M26" s="85">
        <v>11140063</v>
      </c>
      <c r="N26" s="86">
        <v>11251649</v>
      </c>
      <c r="O26" s="152"/>
    </row>
    <row r="27" spans="1:15" ht="14.4" customHeight="1" x14ac:dyDescent="0.2">
      <c r="A27" s="1" t="s">
        <v>91</v>
      </c>
      <c r="B27" s="87">
        <v>1398986</v>
      </c>
      <c r="C27" s="88">
        <v>1455173</v>
      </c>
      <c r="D27" s="88">
        <v>1472381</v>
      </c>
      <c r="E27" s="88">
        <v>1435058</v>
      </c>
      <c r="F27" s="88">
        <v>1666487</v>
      </c>
      <c r="G27" s="88">
        <v>2155501</v>
      </c>
      <c r="H27" s="88">
        <v>1560249</v>
      </c>
      <c r="I27" s="88">
        <v>1450509</v>
      </c>
      <c r="J27" s="88">
        <v>1465319</v>
      </c>
      <c r="K27" s="88">
        <v>1475017</v>
      </c>
      <c r="L27" s="88">
        <v>1482950</v>
      </c>
      <c r="M27" s="88">
        <v>1591040</v>
      </c>
      <c r="N27" s="89">
        <v>1419925</v>
      </c>
    </row>
    <row r="28" spans="1:15" ht="14.4" customHeight="1" x14ac:dyDescent="0.2">
      <c r="A28" s="1" t="s">
        <v>92</v>
      </c>
      <c r="B28" s="90">
        <v>3391205</v>
      </c>
      <c r="C28" s="91">
        <v>3456556</v>
      </c>
      <c r="D28" s="91">
        <v>3431348</v>
      </c>
      <c r="E28" s="91">
        <v>3377314</v>
      </c>
      <c r="F28" s="91">
        <v>2626501</v>
      </c>
      <c r="G28" s="91">
        <v>2497869</v>
      </c>
      <c r="H28" s="91">
        <v>3004158</v>
      </c>
      <c r="I28" s="91">
        <v>3092398</v>
      </c>
      <c r="J28" s="91">
        <v>3204025</v>
      </c>
      <c r="K28" s="91">
        <v>3183585</v>
      </c>
      <c r="L28" s="91">
        <v>3076610</v>
      </c>
      <c r="M28" s="91">
        <v>3033681</v>
      </c>
      <c r="N28" s="92">
        <v>3204924</v>
      </c>
    </row>
    <row r="29" spans="1:15" ht="14.4" customHeight="1" x14ac:dyDescent="0.2">
      <c r="A29" s="1" t="s">
        <v>3</v>
      </c>
      <c r="B29" s="90">
        <v>3753233</v>
      </c>
      <c r="C29" s="91">
        <v>3753643</v>
      </c>
      <c r="D29" s="91">
        <v>3793201</v>
      </c>
      <c r="E29" s="91">
        <v>3804571</v>
      </c>
      <c r="F29" s="91">
        <v>3750916</v>
      </c>
      <c r="G29" s="91">
        <v>3592824</v>
      </c>
      <c r="H29" s="91">
        <v>3714247</v>
      </c>
      <c r="I29" s="91">
        <v>3757503</v>
      </c>
      <c r="J29" s="91">
        <v>3767990</v>
      </c>
      <c r="K29" s="91">
        <v>3804377</v>
      </c>
      <c r="L29" s="91">
        <v>3802126</v>
      </c>
      <c r="M29" s="91">
        <v>3813897</v>
      </c>
      <c r="N29" s="92">
        <v>3813458</v>
      </c>
    </row>
    <row r="30" spans="1:15" ht="14.4" customHeight="1" x14ac:dyDescent="0.2">
      <c r="A30" s="1" t="s">
        <v>4</v>
      </c>
      <c r="B30" s="90">
        <v>2094651</v>
      </c>
      <c r="C30" s="91">
        <v>2084184</v>
      </c>
      <c r="D30" s="91">
        <v>2093175</v>
      </c>
      <c r="E30" s="91">
        <v>2005851</v>
      </c>
      <c r="F30" s="91">
        <v>2012916</v>
      </c>
      <c r="G30" s="91">
        <v>1802675</v>
      </c>
      <c r="H30" s="91">
        <v>1954041</v>
      </c>
      <c r="I30" s="91">
        <v>1975597</v>
      </c>
      <c r="J30" s="91">
        <v>2036044</v>
      </c>
      <c r="K30" s="91">
        <v>2024885</v>
      </c>
      <c r="L30" s="91">
        <v>1866746</v>
      </c>
      <c r="M30" s="91">
        <v>1951857</v>
      </c>
      <c r="N30" s="92">
        <v>2080724</v>
      </c>
    </row>
    <row r="31" spans="1:15" ht="14.4" customHeight="1" x14ac:dyDescent="0.2">
      <c r="A31" s="2" t="s">
        <v>5</v>
      </c>
      <c r="B31" s="93">
        <v>756150</v>
      </c>
      <c r="C31" s="94">
        <v>762918</v>
      </c>
      <c r="D31" s="94">
        <v>757393</v>
      </c>
      <c r="E31" s="94">
        <v>908349</v>
      </c>
      <c r="F31" s="94">
        <v>802733</v>
      </c>
      <c r="G31" s="94">
        <v>567031</v>
      </c>
      <c r="H31" s="94">
        <v>699199</v>
      </c>
      <c r="I31" s="94">
        <v>718841</v>
      </c>
      <c r="J31" s="94">
        <v>731721</v>
      </c>
      <c r="K31" s="94">
        <v>744976</v>
      </c>
      <c r="L31" s="94">
        <v>859072</v>
      </c>
      <c r="M31" s="94">
        <v>749588</v>
      </c>
      <c r="N31" s="95">
        <v>732618</v>
      </c>
    </row>
    <row r="32" spans="1:15" ht="14.4" customHeight="1" x14ac:dyDescent="0.3">
      <c r="A32" s="3" t="s">
        <v>32</v>
      </c>
      <c r="B32" s="84">
        <v>9477077</v>
      </c>
      <c r="C32" s="85">
        <v>9518959</v>
      </c>
      <c r="D32" s="85">
        <v>9494057</v>
      </c>
      <c r="E32" s="85">
        <v>9454145</v>
      </c>
      <c r="F32" s="85">
        <v>9182596</v>
      </c>
      <c r="G32" s="85">
        <v>9042631</v>
      </c>
      <c r="H32" s="85">
        <v>9232796</v>
      </c>
      <c r="I32" s="85">
        <v>9191535</v>
      </c>
      <c r="J32" s="85">
        <v>9335823</v>
      </c>
      <c r="K32" s="85">
        <v>9321738</v>
      </c>
      <c r="L32" s="85">
        <v>9250750</v>
      </c>
      <c r="M32" s="85">
        <v>9265650</v>
      </c>
      <c r="N32" s="86">
        <v>9266084</v>
      </c>
      <c r="O32" s="152"/>
    </row>
    <row r="33" spans="1:14" ht="14.4" customHeight="1" x14ac:dyDescent="0.2">
      <c r="A33" s="1" t="s">
        <v>91</v>
      </c>
      <c r="B33" s="87">
        <v>1337283</v>
      </c>
      <c r="C33" s="88">
        <v>1404659</v>
      </c>
      <c r="D33" s="88">
        <v>1372699</v>
      </c>
      <c r="E33" s="88">
        <v>1358588</v>
      </c>
      <c r="F33" s="88">
        <v>1597823</v>
      </c>
      <c r="G33" s="88">
        <v>2057643</v>
      </c>
      <c r="H33" s="88">
        <v>1488743</v>
      </c>
      <c r="I33" s="88">
        <v>1400168</v>
      </c>
      <c r="J33" s="88">
        <v>1396613</v>
      </c>
      <c r="K33" s="88">
        <v>1422681</v>
      </c>
      <c r="L33" s="88">
        <v>1414790</v>
      </c>
      <c r="M33" s="88">
        <v>1504860</v>
      </c>
      <c r="N33" s="89">
        <v>1355084</v>
      </c>
    </row>
    <row r="34" spans="1:14" ht="14.4" customHeight="1" x14ac:dyDescent="0.2">
      <c r="A34" s="1" t="s">
        <v>92</v>
      </c>
      <c r="B34" s="90">
        <v>2530961</v>
      </c>
      <c r="C34" s="91">
        <v>2516096</v>
      </c>
      <c r="D34" s="91">
        <v>2483086</v>
      </c>
      <c r="E34" s="91">
        <v>2383735</v>
      </c>
      <c r="F34" s="91">
        <v>2002958</v>
      </c>
      <c r="G34" s="91">
        <v>1966691</v>
      </c>
      <c r="H34" s="91">
        <v>2353552</v>
      </c>
      <c r="I34" s="91">
        <v>2324218</v>
      </c>
      <c r="J34" s="91">
        <v>2395800</v>
      </c>
      <c r="K34" s="91">
        <v>2323495</v>
      </c>
      <c r="L34" s="91">
        <v>2299044</v>
      </c>
      <c r="M34" s="91">
        <v>2237525</v>
      </c>
      <c r="N34" s="92">
        <v>2290872</v>
      </c>
    </row>
    <row r="35" spans="1:14" ht="14.4" customHeight="1" x14ac:dyDescent="0.2">
      <c r="A35" s="1" t="s">
        <v>3</v>
      </c>
      <c r="B35" s="90">
        <v>3588206</v>
      </c>
      <c r="C35" s="91">
        <v>3588841</v>
      </c>
      <c r="D35" s="91">
        <v>3625014</v>
      </c>
      <c r="E35" s="91">
        <v>3644052</v>
      </c>
      <c r="F35" s="91">
        <v>3537607</v>
      </c>
      <c r="G35" s="91">
        <v>3315321</v>
      </c>
      <c r="H35" s="91">
        <v>3536027</v>
      </c>
      <c r="I35" s="91">
        <v>3585428</v>
      </c>
      <c r="J35" s="91">
        <v>3598924</v>
      </c>
      <c r="K35" s="91">
        <v>3636583</v>
      </c>
      <c r="L35" s="91">
        <v>3615430</v>
      </c>
      <c r="M35" s="91">
        <v>3604225</v>
      </c>
      <c r="N35" s="92">
        <v>3635938</v>
      </c>
    </row>
    <row r="36" spans="1:14" ht="14.4" customHeight="1" x14ac:dyDescent="0.2">
      <c r="A36" s="1" t="s">
        <v>4</v>
      </c>
      <c r="B36" s="90">
        <v>1526822</v>
      </c>
      <c r="C36" s="91">
        <v>1513804</v>
      </c>
      <c r="D36" s="91">
        <v>1519319</v>
      </c>
      <c r="E36" s="91">
        <v>1547689</v>
      </c>
      <c r="F36" s="91">
        <v>1493836</v>
      </c>
      <c r="G36" s="91">
        <v>1302017</v>
      </c>
      <c r="H36" s="91">
        <v>1407195</v>
      </c>
      <c r="I36" s="91">
        <v>1415605</v>
      </c>
      <c r="J36" s="91">
        <v>1474879</v>
      </c>
      <c r="K36" s="91">
        <v>1464799</v>
      </c>
      <c r="L36" s="91">
        <v>1423933</v>
      </c>
      <c r="M36" s="91">
        <v>1455398</v>
      </c>
      <c r="N36" s="92">
        <v>1513202</v>
      </c>
    </row>
    <row r="37" spans="1:14" ht="14.4" customHeight="1" x14ac:dyDescent="0.2">
      <c r="A37" s="2" t="s">
        <v>5</v>
      </c>
      <c r="B37" s="93">
        <v>493805</v>
      </c>
      <c r="C37" s="94">
        <v>495559</v>
      </c>
      <c r="D37" s="94">
        <v>493939</v>
      </c>
      <c r="E37" s="94">
        <v>520081</v>
      </c>
      <c r="F37" s="94">
        <v>550372</v>
      </c>
      <c r="G37" s="94">
        <v>400959</v>
      </c>
      <c r="H37" s="94">
        <v>447279</v>
      </c>
      <c r="I37" s="94">
        <v>466116</v>
      </c>
      <c r="J37" s="94">
        <v>469607</v>
      </c>
      <c r="K37" s="94">
        <v>474180</v>
      </c>
      <c r="L37" s="94">
        <v>497553</v>
      </c>
      <c r="M37" s="94">
        <v>463642</v>
      </c>
      <c r="N37" s="95">
        <v>470988</v>
      </c>
    </row>
    <row r="38" spans="1:14" ht="14.4" customHeight="1" x14ac:dyDescent="0.2">
      <c r="A38" s="6"/>
      <c r="B38" s="19"/>
      <c r="C38" s="19"/>
      <c r="D38" s="19"/>
      <c r="E38" s="19"/>
      <c r="F38" s="19"/>
      <c r="G38" s="19"/>
      <c r="H38" s="19"/>
      <c r="I38" s="19"/>
      <c r="J38" s="19"/>
      <c r="K38" s="19"/>
      <c r="L38" s="19"/>
      <c r="M38" s="19"/>
      <c r="N38" s="19"/>
    </row>
    <row r="39" spans="1:14" ht="14.4" customHeight="1" x14ac:dyDescent="0.2">
      <c r="C39" s="18"/>
    </row>
    <row r="40" spans="1:14" ht="14.4" customHeight="1" x14ac:dyDescent="0.2">
      <c r="A40" s="211" t="s">
        <v>0</v>
      </c>
      <c r="B40" s="217" t="s">
        <v>29</v>
      </c>
      <c r="C40" s="218"/>
      <c r="D40" s="218"/>
      <c r="E40" s="218"/>
      <c r="F40" s="218"/>
      <c r="G40" s="218"/>
      <c r="H40" s="218"/>
      <c r="I40" s="218"/>
      <c r="J40" s="218"/>
      <c r="K40" s="218"/>
      <c r="L40" s="218"/>
      <c r="M40" s="219"/>
    </row>
    <row r="41" spans="1:14" ht="14.4" customHeight="1" x14ac:dyDescent="0.2">
      <c r="A41" s="216"/>
      <c r="B41" s="96" t="s">
        <v>1206</v>
      </c>
      <c r="C41" s="97" t="s">
        <v>1207</v>
      </c>
      <c r="D41" s="97" t="s">
        <v>1208</v>
      </c>
      <c r="E41" s="97" t="s">
        <v>1209</v>
      </c>
      <c r="F41" s="97" t="s">
        <v>1211</v>
      </c>
      <c r="G41" s="97" t="s">
        <v>2328</v>
      </c>
      <c r="H41" s="97" t="s">
        <v>2329</v>
      </c>
      <c r="I41" s="97" t="s">
        <v>2330</v>
      </c>
      <c r="J41" s="97" t="s">
        <v>2331</v>
      </c>
      <c r="K41" s="97" t="s">
        <v>2334</v>
      </c>
      <c r="L41" s="97" t="s">
        <v>2335</v>
      </c>
      <c r="M41" s="98" t="s">
        <v>2336</v>
      </c>
    </row>
    <row r="42" spans="1:14" ht="14.4" customHeight="1" x14ac:dyDescent="0.2">
      <c r="A42" s="3" t="s">
        <v>1</v>
      </c>
      <c r="B42" s="99">
        <v>1.0086159972928589E-2</v>
      </c>
      <c r="C42" s="100">
        <v>3.1009040702398775E-3</v>
      </c>
      <c r="D42" s="100">
        <v>-1.6645229195359889E-3</v>
      </c>
      <c r="E42" s="100">
        <v>-5.3776602401855562E-2</v>
      </c>
      <c r="F42" s="100">
        <v>-3.3886388477035553E-2</v>
      </c>
      <c r="G42" s="100">
        <v>3.1870651818076676E-2</v>
      </c>
      <c r="H42" s="100">
        <v>1.0119663726031141E-2</v>
      </c>
      <c r="I42" s="100">
        <v>1.9098687875946058E-2</v>
      </c>
      <c r="J42" s="100">
        <v>4.0703721127689435E-3</v>
      </c>
      <c r="K42" s="100">
        <v>-9.5957796214372303E-3</v>
      </c>
      <c r="L42" s="100">
        <v>4.6625071550295879E-3</v>
      </c>
      <c r="M42" s="101">
        <v>1.0754166715001356E-2</v>
      </c>
    </row>
    <row r="43" spans="1:14" ht="14.4" customHeight="1" x14ac:dyDescent="0.2">
      <c r="A43" s="1" t="s">
        <v>91</v>
      </c>
      <c r="B43" s="102">
        <v>4.0536706067707352E-2</v>
      </c>
      <c r="C43" s="103">
        <v>1.2336191246243269E-2</v>
      </c>
      <c r="D43" s="103">
        <v>-1.7510547330971134E-2</v>
      </c>
      <c r="E43" s="103">
        <v>0.19383829191101659</v>
      </c>
      <c r="F43" s="103">
        <v>0.24586749207973901</v>
      </c>
      <c r="G43" s="103">
        <v>-0.26017059451125846</v>
      </c>
      <c r="H43" s="103">
        <v>-7.7586342081037998E-2</v>
      </c>
      <c r="I43" s="103">
        <v>6.2498504594515293E-3</v>
      </c>
      <c r="J43" s="103">
        <v>6.405635607750087E-3</v>
      </c>
      <c r="K43" s="103">
        <v>1.7564464694182463E-3</v>
      </c>
      <c r="L43" s="103">
        <v>7.5483525800249016E-2</v>
      </c>
      <c r="M43" s="104">
        <v>-9.693537180200415E-2</v>
      </c>
    </row>
    <row r="44" spans="1:14" ht="14.4" customHeight="1" x14ac:dyDescent="0.2">
      <c r="A44" s="1" t="s">
        <v>92</v>
      </c>
      <c r="B44" s="105">
        <v>1.3660603594547545E-2</v>
      </c>
      <c r="C44" s="106">
        <v>-6.2630793912001291E-3</v>
      </c>
      <c r="D44" s="106">
        <v>-1.5225381977719691E-2</v>
      </c>
      <c r="E44" s="106">
        <v>-0.16982507259174243</v>
      </c>
      <c r="F44" s="106">
        <v>-2.4004122224842831E-2</v>
      </c>
      <c r="G44" s="106">
        <v>0.13116430302348647</v>
      </c>
      <c r="H44" s="106">
        <v>2.9082922508079631E-2</v>
      </c>
      <c r="I44" s="106">
        <v>2.8213234646677392E-2</v>
      </c>
      <c r="J44" s="106">
        <v>-2.6182472203782393E-3</v>
      </c>
      <c r="K44" s="106">
        <v>-2.0062346088056644E-2</v>
      </c>
      <c r="L44" s="106">
        <v>-1.0381187146821444E-2</v>
      </c>
      <c r="M44" s="107">
        <v>4.0349436903192676E-2</v>
      </c>
    </row>
    <row r="45" spans="1:14" ht="14.4" customHeight="1" x14ac:dyDescent="0.2">
      <c r="A45" s="1" t="s">
        <v>3</v>
      </c>
      <c r="B45" s="105">
        <v>2.1747179473286214E-3</v>
      </c>
      <c r="C45" s="106">
        <v>1.1182453718271979E-2</v>
      </c>
      <c r="D45" s="106">
        <v>2.5085537532157187E-3</v>
      </c>
      <c r="E45" s="106">
        <v>-2.6135071476408728E-2</v>
      </c>
      <c r="F45" s="106">
        <v>-6.8291513558619343E-2</v>
      </c>
      <c r="G45" s="106">
        <v>4.7118337496055554E-2</v>
      </c>
      <c r="H45" s="106">
        <v>2.0109374592221167E-2</v>
      </c>
      <c r="I45" s="106">
        <v>7.3187773558129176E-3</v>
      </c>
      <c r="J45" s="106">
        <v>1.181534866815266E-2</v>
      </c>
      <c r="K45" s="106">
        <v>1.4030469680924623E-3</v>
      </c>
      <c r="L45" s="106">
        <v>3.0535293412411852E-3</v>
      </c>
      <c r="M45" s="107">
        <v>2.2528225112511463E-3</v>
      </c>
    </row>
    <row r="46" spans="1:14" ht="14.4" customHeight="1" x14ac:dyDescent="0.2">
      <c r="A46" s="1" t="s">
        <v>4</v>
      </c>
      <c r="B46" s="105">
        <v>-3.0869189884856997E-3</v>
      </c>
      <c r="C46" s="106">
        <v>5.5836240736029585E-3</v>
      </c>
      <c r="D46" s="106">
        <v>-3.6005217639127909E-2</v>
      </c>
      <c r="E46" s="106">
        <v>-2.956417404292809E-4</v>
      </c>
      <c r="F46" s="106">
        <v>-0.12269666786019927</v>
      </c>
      <c r="G46" s="106">
        <v>8.7686144351817041E-2</v>
      </c>
      <c r="H46" s="106">
        <v>1.5578647040705497E-2</v>
      </c>
      <c r="I46" s="106">
        <v>3.1481217183591606E-2</v>
      </c>
      <c r="J46" s="106">
        <v>-2.434586143113066E-3</v>
      </c>
      <c r="K46" s="106">
        <v>-7.1624860441868304E-2</v>
      </c>
      <c r="L46" s="106">
        <v>4.1843346327520355E-2</v>
      </c>
      <c r="M46" s="107">
        <v>6.2659176365644179E-2</v>
      </c>
    </row>
    <row r="47" spans="1:14" ht="14.4" customHeight="1" x14ac:dyDescent="0.2">
      <c r="A47" s="2" t="s">
        <v>5</v>
      </c>
      <c r="B47" s="108">
        <v>9.3309285994570782E-3</v>
      </c>
      <c r="C47" s="109">
        <v>-5.3434618323278827E-3</v>
      </c>
      <c r="D47" s="109">
        <v>0.18810848400556329</v>
      </c>
      <c r="E47" s="109">
        <v>-0.10450044313268866</v>
      </c>
      <c r="F47" s="109">
        <v>-0.29433838066608103</v>
      </c>
      <c r="G47" s="109">
        <v>0.22029876140144586</v>
      </c>
      <c r="H47" s="109">
        <v>2.7579310873862974E-2</v>
      </c>
      <c r="I47" s="109">
        <v>1.9485298932617381E-2</v>
      </c>
      <c r="J47" s="109">
        <v>1.7349067608051098E-2</v>
      </c>
      <c r="K47" s="109">
        <v>0.14363336292337861</v>
      </c>
      <c r="L47" s="109">
        <v>-0.11943057213301372</v>
      </c>
      <c r="M47" s="110">
        <v>-2.0281750186516869E-2</v>
      </c>
    </row>
    <row r="48" spans="1:14" ht="14.4" customHeight="1" x14ac:dyDescent="0.2">
      <c r="A48" s="3" t="s">
        <v>2</v>
      </c>
      <c r="B48" s="111">
        <v>8.6992574598134843E-3</v>
      </c>
      <c r="C48" s="112">
        <v>3.3800575775895648E-3</v>
      </c>
      <c r="D48" s="112">
        <v>-2.8456906229445502E-3</v>
      </c>
      <c r="E48" s="112">
        <v>-3.2498323049829907E-2</v>
      </c>
      <c r="F48" s="112">
        <v>-8.7000985501971648E-2</v>
      </c>
      <c r="G48" s="112">
        <v>4.2323987320302722E-2</v>
      </c>
      <c r="H48" s="112">
        <v>3.1519486401646875E-2</v>
      </c>
      <c r="I48" s="112">
        <v>1.898387693378881E-2</v>
      </c>
      <c r="J48" s="112">
        <v>1.1701103616627106E-2</v>
      </c>
      <c r="K48" s="112">
        <v>6.2541869409233454E-3</v>
      </c>
      <c r="L48" s="112">
        <v>4.3002967125026588E-3</v>
      </c>
      <c r="M48" s="113">
        <v>1.4186062054101018E-2</v>
      </c>
    </row>
    <row r="49" spans="1:13" ht="14.4" customHeight="1" x14ac:dyDescent="0.2">
      <c r="A49" s="1" t="s">
        <v>91</v>
      </c>
      <c r="B49" s="105">
        <v>4.5171518914466399E-2</v>
      </c>
      <c r="C49" s="106">
        <v>1.8635119446115778E-2</v>
      </c>
      <c r="D49" s="106">
        <v>7.8501189664065496E-2</v>
      </c>
      <c r="E49" s="106">
        <v>0.55438220274919392</v>
      </c>
      <c r="F49" s="106">
        <v>-0.14756311195144586</v>
      </c>
      <c r="G49" s="106">
        <v>-5.9590620124350881E-2</v>
      </c>
      <c r="H49" s="106">
        <v>-0.14762653526148969</v>
      </c>
      <c r="I49" s="106">
        <v>-3.5471243163941929E-2</v>
      </c>
      <c r="J49" s="106">
        <v>4.0585821316968486E-3</v>
      </c>
      <c r="K49" s="106">
        <v>-3.8306935445164385E-2</v>
      </c>
      <c r="L49" s="106">
        <v>0.10549299728625347</v>
      </c>
      <c r="M49" s="107">
        <v>2.2184757766428712E-2</v>
      </c>
    </row>
    <row r="50" spans="1:13" ht="14.4" customHeight="1" x14ac:dyDescent="0.2">
      <c r="A50" s="1" t="s">
        <v>92</v>
      </c>
      <c r="B50" s="105">
        <v>1.7531012555234268E-3</v>
      </c>
      <c r="C50" s="106">
        <v>-4.0392592254743865E-3</v>
      </c>
      <c r="D50" s="106">
        <v>-1.4102213445281153E-2</v>
      </c>
      <c r="E50" s="106">
        <v>-5.7035014087589937E-2</v>
      </c>
      <c r="F50" s="106">
        <v>2.0251558746524873E-2</v>
      </c>
      <c r="G50" s="106">
        <v>1.3002224908926885E-2</v>
      </c>
      <c r="H50" s="106">
        <v>2.8514700995213599E-2</v>
      </c>
      <c r="I50" s="106">
        <v>1.2736581169995652E-2</v>
      </c>
      <c r="J50" s="106">
        <v>4.9355352899548635E-3</v>
      </c>
      <c r="K50" s="106">
        <v>6.8236692753375506E-3</v>
      </c>
      <c r="L50" s="106">
        <v>-3.5727052013309521E-3</v>
      </c>
      <c r="M50" s="107">
        <v>9.9868441995105747E-3</v>
      </c>
    </row>
    <row r="51" spans="1:13" ht="14.4" customHeight="1" x14ac:dyDescent="0.2">
      <c r="A51" s="1" t="s">
        <v>3</v>
      </c>
      <c r="B51" s="105">
        <v>1.9224974651889618E-2</v>
      </c>
      <c r="C51" s="106">
        <v>1.6398006085324011E-2</v>
      </c>
      <c r="D51" s="106">
        <v>-1.4288474317900508E-3</v>
      </c>
      <c r="E51" s="106">
        <v>-0.12346492720097972</v>
      </c>
      <c r="F51" s="106">
        <v>-0.30615670465185096</v>
      </c>
      <c r="G51" s="106">
        <v>0.21445002237386732</v>
      </c>
      <c r="H51" s="106">
        <v>0.11059872017409778</v>
      </c>
      <c r="I51" s="106">
        <v>5.1416233813359878E-2</v>
      </c>
      <c r="J51" s="106">
        <v>3.1864986724976521E-2</v>
      </c>
      <c r="K51" s="106">
        <v>1.953293913874455E-2</v>
      </c>
      <c r="L51" s="106">
        <v>2.6760335652406203E-3</v>
      </c>
      <c r="M51" s="107">
        <v>2.3358643399167548E-2</v>
      </c>
    </row>
    <row r="52" spans="1:13" ht="14.4" customHeight="1" x14ac:dyDescent="0.2">
      <c r="A52" s="1" t="s">
        <v>4</v>
      </c>
      <c r="B52" s="105">
        <v>1.9087417490148698E-2</v>
      </c>
      <c r="C52" s="106">
        <v>1.9975309581948802E-2</v>
      </c>
      <c r="D52" s="106">
        <v>2.7757931218341775E-2</v>
      </c>
      <c r="E52" s="106">
        <v>-4.0024694432339331E-2</v>
      </c>
      <c r="F52" s="106">
        <v>-0.3212315108543512</v>
      </c>
      <c r="G52" s="106">
        <v>0.14105891719745223</v>
      </c>
      <c r="H52" s="106">
        <v>7.7576281948408071E-2</v>
      </c>
      <c r="I52" s="106">
        <v>4.2794703273221747E-2</v>
      </c>
      <c r="J52" s="106">
        <v>3.6077096942450509E-2</v>
      </c>
      <c r="K52" s="106">
        <v>6.9282126889376339E-3</v>
      </c>
      <c r="L52" s="106">
        <v>1.7856079995238379E-4</v>
      </c>
      <c r="M52" s="107">
        <v>2.3589621518686026E-2</v>
      </c>
    </row>
    <row r="53" spans="1:13" ht="14.4" customHeight="1" x14ac:dyDescent="0.2">
      <c r="A53" s="2" t="s">
        <v>5</v>
      </c>
      <c r="B53" s="105">
        <v>1.4893328949149919E-2</v>
      </c>
      <c r="C53" s="106">
        <v>2.2259915000667034E-2</v>
      </c>
      <c r="D53" s="106">
        <v>2.9940901209940529E-2</v>
      </c>
      <c r="E53" s="106">
        <v>8.9057833288080368E-2</v>
      </c>
      <c r="F53" s="106">
        <v>-0.30386437297432062</v>
      </c>
      <c r="G53" s="106">
        <v>4.715517035551417E-2</v>
      </c>
      <c r="H53" s="106">
        <v>1.9403529572711933E-2</v>
      </c>
      <c r="I53" s="106">
        <v>4.4688988794202508E-2</v>
      </c>
      <c r="J53" s="106">
        <v>5.3525167533774384E-3</v>
      </c>
      <c r="K53" s="106">
        <v>-7.4110356283408228E-3</v>
      </c>
      <c r="L53" s="106">
        <v>2.8277800424810658E-2</v>
      </c>
      <c r="M53" s="107">
        <v>1.6587727168401945E-2</v>
      </c>
    </row>
    <row r="54" spans="1:13" ht="14.4" customHeight="1" x14ac:dyDescent="0.2">
      <c r="A54" s="3" t="s">
        <v>6</v>
      </c>
      <c r="B54" s="114">
        <v>1.0377976562688554E-2</v>
      </c>
      <c r="C54" s="115">
        <v>3.0422652854634026E-3</v>
      </c>
      <c r="D54" s="115">
        <v>-1.4163241249316519E-3</v>
      </c>
      <c r="E54" s="115">
        <v>-5.8241407638427514E-2</v>
      </c>
      <c r="F54" s="115">
        <v>-2.2436743022479839E-2</v>
      </c>
      <c r="G54" s="115">
        <v>2.9766105558643167E-2</v>
      </c>
      <c r="H54" s="115">
        <v>5.7587459227101912E-3</v>
      </c>
      <c r="I54" s="115">
        <v>1.9122683642375047E-2</v>
      </c>
      <c r="J54" s="115">
        <v>2.4757478715716837E-3</v>
      </c>
      <c r="K54" s="115">
        <v>-1.2938491067263488E-2</v>
      </c>
      <c r="L54" s="115">
        <v>4.7403816043719129E-3</v>
      </c>
      <c r="M54" s="116">
        <v>1.0016639941802843E-2</v>
      </c>
    </row>
    <row r="55" spans="1:13" ht="14.4" customHeight="1" x14ac:dyDescent="0.2">
      <c r="A55" s="1" t="s">
        <v>91</v>
      </c>
      <c r="B55" s="105">
        <v>4.0162660669942375E-2</v>
      </c>
      <c r="C55" s="106">
        <v>1.1825398079815939E-2</v>
      </c>
      <c r="D55" s="106">
        <v>-2.534873786064884E-2</v>
      </c>
      <c r="E55" s="106">
        <v>0.16126804630892969</v>
      </c>
      <c r="F55" s="106">
        <v>0.29344003283553965</v>
      </c>
      <c r="G55" s="106">
        <v>-0.27615482433086325</v>
      </c>
      <c r="H55" s="106">
        <v>-7.0334927309679413E-2</v>
      </c>
      <c r="I55" s="106">
        <v>1.0210208968024327E-2</v>
      </c>
      <c r="J55" s="106">
        <v>6.6183540921806103E-3</v>
      </c>
      <c r="K55" s="106">
        <v>5.3782430982151396E-3</v>
      </c>
      <c r="L55" s="106">
        <v>7.2888499275093568E-2</v>
      </c>
      <c r="M55" s="107">
        <v>-0.10754915024135157</v>
      </c>
    </row>
    <row r="56" spans="1:13" ht="14.4" customHeight="1" x14ac:dyDescent="0.2">
      <c r="A56" s="1" t="s">
        <v>92</v>
      </c>
      <c r="B56" s="105">
        <v>1.9270731200266573E-2</v>
      </c>
      <c r="C56" s="106">
        <v>-7.292808217196539E-3</v>
      </c>
      <c r="D56" s="106">
        <v>-1.5747164088282507E-2</v>
      </c>
      <c r="E56" s="106">
        <v>-0.22231068831621814</v>
      </c>
      <c r="F56" s="106">
        <v>-4.8974662488230541E-2</v>
      </c>
      <c r="G56" s="106">
        <v>0.20268837156792449</v>
      </c>
      <c r="H56" s="106">
        <v>2.937262287802439E-2</v>
      </c>
      <c r="I56" s="106">
        <v>3.609722939932053E-2</v>
      </c>
      <c r="J56" s="106">
        <v>-6.3794758155757214E-3</v>
      </c>
      <c r="K56" s="106">
        <v>-3.3602055544299902E-2</v>
      </c>
      <c r="L56" s="106">
        <v>-1.3953344752828601E-2</v>
      </c>
      <c r="M56" s="107">
        <v>5.6447266538571461E-2</v>
      </c>
    </row>
    <row r="57" spans="1:13" ht="14.4" customHeight="1" x14ac:dyDescent="0.2">
      <c r="A57" s="1" t="s">
        <v>3</v>
      </c>
      <c r="B57" s="105">
        <v>1.0923915461683301E-4</v>
      </c>
      <c r="C57" s="106">
        <v>1.0538562138168174E-2</v>
      </c>
      <c r="D57" s="106">
        <v>2.9974683651090464E-3</v>
      </c>
      <c r="E57" s="106">
        <v>-1.4102772691060306E-2</v>
      </c>
      <c r="F57" s="106">
        <v>-4.2147571419887835E-2</v>
      </c>
      <c r="G57" s="106">
        <v>3.3795977760112936E-2</v>
      </c>
      <c r="H57" s="106">
        <v>1.1645967540661674E-2</v>
      </c>
      <c r="I57" s="106">
        <v>2.7909492021696322E-3</v>
      </c>
      <c r="J57" s="106">
        <v>9.6568727624011738E-3</v>
      </c>
      <c r="K57" s="106">
        <v>-5.9168689117824027E-4</v>
      </c>
      <c r="L57" s="106">
        <v>3.0958995046455589E-3</v>
      </c>
      <c r="M57" s="107">
        <v>-1.1510536335931463E-4</v>
      </c>
    </row>
    <row r="58" spans="1:13" ht="14.4" customHeight="1" x14ac:dyDescent="0.2">
      <c r="A58" s="1" t="s">
        <v>4</v>
      </c>
      <c r="B58" s="105">
        <v>-4.9970138223503578E-3</v>
      </c>
      <c r="C58" s="106">
        <v>4.3139185407814282E-3</v>
      </c>
      <c r="D58" s="106">
        <v>-4.1718442079615892E-2</v>
      </c>
      <c r="E58" s="106">
        <v>3.5221958161398828E-3</v>
      </c>
      <c r="F58" s="106">
        <v>-0.10444598781071839</v>
      </c>
      <c r="G58" s="106">
        <v>8.3967437280707838E-2</v>
      </c>
      <c r="H58" s="106">
        <v>1.1031498315541998E-2</v>
      </c>
      <c r="I58" s="106">
        <v>3.0596827186921218E-2</v>
      </c>
      <c r="J58" s="106">
        <v>-5.4807263497252514E-3</v>
      </c>
      <c r="K58" s="106">
        <v>-7.8097768515249008E-2</v>
      </c>
      <c r="L58" s="106">
        <v>4.5593240858692076E-2</v>
      </c>
      <c r="M58" s="107">
        <v>6.6022767036724508E-2</v>
      </c>
    </row>
    <row r="59" spans="1:13" ht="14.4" customHeight="1" x14ac:dyDescent="0.2">
      <c r="A59" s="2" t="s">
        <v>5</v>
      </c>
      <c r="B59" s="105">
        <v>8.9506050386828004E-3</v>
      </c>
      <c r="C59" s="106">
        <v>-7.2419316361653548E-3</v>
      </c>
      <c r="D59" s="106">
        <v>0.19931000154477266</v>
      </c>
      <c r="E59" s="106">
        <v>-0.11627248997907193</v>
      </c>
      <c r="F59" s="106">
        <v>-0.29362440562428604</v>
      </c>
      <c r="G59" s="106">
        <v>0.23308778532390645</v>
      </c>
      <c r="H59" s="106">
        <v>2.8092145440711442E-2</v>
      </c>
      <c r="I59" s="106">
        <v>1.7917731459390882E-2</v>
      </c>
      <c r="J59" s="106">
        <v>1.8114827919384575E-2</v>
      </c>
      <c r="K59" s="106">
        <v>0.15315392710637657</v>
      </c>
      <c r="L59" s="106">
        <v>-0.12744449824927365</v>
      </c>
      <c r="M59" s="107">
        <v>-2.2639103080625625E-2</v>
      </c>
    </row>
    <row r="60" spans="1:13" ht="14.4" customHeight="1" x14ac:dyDescent="0.2">
      <c r="A60" s="3" t="s">
        <v>32</v>
      </c>
      <c r="B60" s="114">
        <v>4.4192951054423217E-3</v>
      </c>
      <c r="C60" s="115">
        <v>-2.6160423634559197E-3</v>
      </c>
      <c r="D60" s="115">
        <v>-4.2038930248680835E-3</v>
      </c>
      <c r="E60" s="115">
        <v>-2.8722745420130535E-2</v>
      </c>
      <c r="F60" s="115">
        <v>-1.5242421641984466E-2</v>
      </c>
      <c r="G60" s="115">
        <v>2.1029830809197014E-2</v>
      </c>
      <c r="H60" s="115">
        <v>-4.4689604319211648E-3</v>
      </c>
      <c r="I60" s="115">
        <v>1.5697922055456462E-2</v>
      </c>
      <c r="J60" s="115">
        <v>-1.508704695879517E-3</v>
      </c>
      <c r="K60" s="115">
        <v>-7.6153180876784993E-3</v>
      </c>
      <c r="L60" s="115">
        <v>1.6106802151176932E-3</v>
      </c>
      <c r="M60" s="116">
        <v>4.683967125889711E-5</v>
      </c>
    </row>
    <row r="61" spans="1:13" ht="14.4" customHeight="1" x14ac:dyDescent="0.2">
      <c r="A61" s="1" t="s">
        <v>91</v>
      </c>
      <c r="B61" s="105">
        <v>5.0382753687888054E-2</v>
      </c>
      <c r="C61" s="106">
        <v>-2.2752853183584058E-2</v>
      </c>
      <c r="D61" s="106">
        <v>-1.0279748145806181E-2</v>
      </c>
      <c r="E61" s="106">
        <v>0.17609091203514238</v>
      </c>
      <c r="F61" s="106">
        <v>0.28777905938267256</v>
      </c>
      <c r="G61" s="106">
        <v>-0.27648139157278495</v>
      </c>
      <c r="H61" s="106">
        <v>-5.9496501410921832E-2</v>
      </c>
      <c r="I61" s="106">
        <v>-2.5389810365613269E-3</v>
      </c>
      <c r="J61" s="106">
        <v>1.8665156346103037E-2</v>
      </c>
      <c r="K61" s="106">
        <v>-5.546570172793479E-3</v>
      </c>
      <c r="L61" s="106">
        <v>6.3663158489952576E-2</v>
      </c>
      <c r="M61" s="107">
        <v>-9.9528195313849793E-2</v>
      </c>
    </row>
    <row r="62" spans="1:13" ht="14.4" customHeight="1" x14ac:dyDescent="0.2">
      <c r="A62" s="1" t="s">
        <v>92</v>
      </c>
      <c r="B62" s="105">
        <v>-5.8732631597247058E-3</v>
      </c>
      <c r="C62" s="106">
        <v>-1.3119531210255889E-2</v>
      </c>
      <c r="D62" s="106">
        <v>-4.0011099092016951E-2</v>
      </c>
      <c r="E62" s="106">
        <v>-0.15973965226839393</v>
      </c>
      <c r="F62" s="106">
        <v>-1.8106720160882054E-2</v>
      </c>
      <c r="G62" s="106">
        <v>0.19670654922405198</v>
      </c>
      <c r="H62" s="106">
        <v>-1.2463714419736637E-2</v>
      </c>
      <c r="I62" s="106">
        <v>3.0798315820633006E-2</v>
      </c>
      <c r="J62" s="106">
        <v>-3.0179898155104766E-2</v>
      </c>
      <c r="K62" s="106">
        <v>-1.0523371042330627E-2</v>
      </c>
      <c r="L62" s="106">
        <v>-2.6758513538670856E-2</v>
      </c>
      <c r="M62" s="107">
        <v>2.3841968246164847E-2</v>
      </c>
    </row>
    <row r="63" spans="1:13" ht="14.4" customHeight="1" x14ac:dyDescent="0.2">
      <c r="A63" s="1" t="s">
        <v>3</v>
      </c>
      <c r="B63" s="105">
        <v>1.7696865787527249E-4</v>
      </c>
      <c r="C63" s="106">
        <v>1.0079298581352586E-2</v>
      </c>
      <c r="D63" s="106">
        <v>5.2518417859903441E-3</v>
      </c>
      <c r="E63" s="106">
        <v>-2.9210614996712451E-2</v>
      </c>
      <c r="F63" s="106">
        <v>-6.2835131205925362E-2</v>
      </c>
      <c r="G63" s="106">
        <v>6.6571532590660148E-2</v>
      </c>
      <c r="H63" s="106">
        <v>1.3970764363507405E-2</v>
      </c>
      <c r="I63" s="106">
        <v>3.7641252313531329E-3</v>
      </c>
      <c r="J63" s="106">
        <v>1.046396089497861E-2</v>
      </c>
      <c r="K63" s="106">
        <v>-5.8167241061182987E-3</v>
      </c>
      <c r="L63" s="106">
        <v>-3.099216414091823E-3</v>
      </c>
      <c r="M63" s="107">
        <v>8.798840249984393E-3</v>
      </c>
    </row>
    <row r="64" spans="1:13" ht="14.4" customHeight="1" x14ac:dyDescent="0.2">
      <c r="A64" s="1" t="s">
        <v>4</v>
      </c>
      <c r="B64" s="105">
        <v>-8.5262067221981343E-3</v>
      </c>
      <c r="C64" s="106">
        <v>3.6431400630464708E-3</v>
      </c>
      <c r="D64" s="106">
        <v>1.8672839607745313E-2</v>
      </c>
      <c r="E64" s="106">
        <v>-3.479575030900911E-2</v>
      </c>
      <c r="F64" s="106">
        <v>-0.12840700050072432</v>
      </c>
      <c r="G64" s="106">
        <v>8.0780819298058318E-2</v>
      </c>
      <c r="H64" s="106">
        <v>5.9764282846371686E-3</v>
      </c>
      <c r="I64" s="106">
        <v>4.1871849845119227E-2</v>
      </c>
      <c r="J64" s="106">
        <v>-6.8344589623962372E-3</v>
      </c>
      <c r="K64" s="106">
        <v>-2.7898708286939026E-2</v>
      </c>
      <c r="L64" s="106">
        <v>2.2097247553080096E-2</v>
      </c>
      <c r="M64" s="107">
        <v>3.971697089043684E-2</v>
      </c>
    </row>
    <row r="65" spans="1:13" ht="14.4" customHeight="1" x14ac:dyDescent="0.2">
      <c r="A65" s="2" t="s">
        <v>5</v>
      </c>
      <c r="B65" s="108">
        <v>3.5520093964216642E-3</v>
      </c>
      <c r="C65" s="109">
        <v>-3.2690355739679838E-3</v>
      </c>
      <c r="D65" s="109">
        <v>5.2925563682964902E-2</v>
      </c>
      <c r="E65" s="109">
        <v>5.8242850632882183E-2</v>
      </c>
      <c r="F65" s="109">
        <v>-0.27147638324624074</v>
      </c>
      <c r="G65" s="109">
        <v>0.11552303352711873</v>
      </c>
      <c r="H65" s="109">
        <v>4.2114653270106578E-2</v>
      </c>
      <c r="I65" s="109">
        <v>7.4895519570235738E-3</v>
      </c>
      <c r="J65" s="109">
        <v>9.7379298008760523E-3</v>
      </c>
      <c r="K65" s="109">
        <v>4.929140832595217E-2</v>
      </c>
      <c r="L65" s="109">
        <v>-6.8155553277741268E-2</v>
      </c>
      <c r="M65" s="110">
        <v>1.5844121110684537E-2</v>
      </c>
    </row>
    <row r="66" spans="1:13" ht="14.4" customHeight="1" x14ac:dyDescent="0.2">
      <c r="A66" s="6"/>
      <c r="B66" s="20"/>
      <c r="C66" s="20"/>
      <c r="D66" s="20"/>
      <c r="E66" s="20"/>
      <c r="F66" s="20"/>
      <c r="G66" s="20"/>
      <c r="H66" s="20"/>
      <c r="I66" s="20"/>
      <c r="J66" s="20"/>
      <c r="K66" s="20"/>
      <c r="L66" s="20"/>
      <c r="M66" s="20"/>
    </row>
    <row r="68" spans="1:13" ht="14.4" customHeight="1" x14ac:dyDescent="0.2">
      <c r="A68" s="211" t="s">
        <v>0</v>
      </c>
      <c r="B68" s="217" t="s">
        <v>93</v>
      </c>
      <c r="C68" s="218"/>
      <c r="D68" s="218"/>
      <c r="E68" s="218"/>
      <c r="F68" s="218"/>
      <c r="G68" s="218"/>
      <c r="H68" s="218"/>
      <c r="I68" s="218"/>
      <c r="J68" s="218"/>
      <c r="K68" s="218"/>
      <c r="L68" s="218"/>
      <c r="M68" s="219"/>
    </row>
    <row r="69" spans="1:13" ht="14.4" customHeight="1" x14ac:dyDescent="0.2">
      <c r="A69" s="216"/>
      <c r="B69" s="96" t="s">
        <v>1206</v>
      </c>
      <c r="C69" s="97" t="s">
        <v>1207</v>
      </c>
      <c r="D69" s="97" t="s">
        <v>1208</v>
      </c>
      <c r="E69" s="97" t="s">
        <v>1209</v>
      </c>
      <c r="F69" s="97" t="s">
        <v>1211</v>
      </c>
      <c r="G69" s="97" t="s">
        <v>2328</v>
      </c>
      <c r="H69" s="97" t="s">
        <v>2329</v>
      </c>
      <c r="I69" s="97" t="s">
        <v>2330</v>
      </c>
      <c r="J69" s="97" t="s">
        <v>2331</v>
      </c>
      <c r="K69" s="97" t="s">
        <v>2334</v>
      </c>
      <c r="L69" s="97" t="s">
        <v>2335</v>
      </c>
      <c r="M69" s="98" t="s">
        <v>2336</v>
      </c>
    </row>
    <row r="70" spans="1:13" ht="14.4" customHeight="1" x14ac:dyDescent="0.2">
      <c r="A70" s="3" t="s">
        <v>1</v>
      </c>
      <c r="B70" s="99">
        <v>1.2864332744261566E-2</v>
      </c>
      <c r="C70" s="100">
        <v>1.0965823590693367E-2</v>
      </c>
      <c r="D70" s="100">
        <v>7.7908722081106614E-3</v>
      </c>
      <c r="E70" s="100">
        <v>4.2284047589523244E-3</v>
      </c>
      <c r="F70" s="100">
        <v>4.2264652760765952E-3</v>
      </c>
      <c r="G70" s="100">
        <v>2.8055776495112167E-4</v>
      </c>
      <c r="H70" s="100">
        <v>-1.1608148315310193E-2</v>
      </c>
      <c r="I70" s="100">
        <v>3.3408717181399551E-3</v>
      </c>
      <c r="J70" s="100">
        <v>-1.8270001949847172E-3</v>
      </c>
      <c r="K70" s="100">
        <v>-1.1011880006363568E-2</v>
      </c>
      <c r="L70" s="100">
        <v>-5.6049830757959971E-3</v>
      </c>
      <c r="M70" s="101">
        <v>-8.122293520487836E-3</v>
      </c>
    </row>
    <row r="71" spans="1:13" ht="14.4" customHeight="1" x14ac:dyDescent="0.2">
      <c r="A71" s="1" t="s">
        <v>91</v>
      </c>
      <c r="B71" s="102">
        <v>3.3643705820711896E-3</v>
      </c>
      <c r="C71" s="103">
        <v>1.8765416619755792E-2</v>
      </c>
      <c r="D71" s="103">
        <v>-7.1108482634072425E-3</v>
      </c>
      <c r="E71" s="103">
        <v>-4.964539762660908E-3</v>
      </c>
      <c r="F71" s="103">
        <v>1.3294060276740075E-2</v>
      </c>
      <c r="G71" s="103">
        <v>1.2727134771287424E-2</v>
      </c>
      <c r="H71" s="103">
        <v>-9.8843367394967629E-3</v>
      </c>
      <c r="I71" s="103">
        <v>3.9974751007844755E-2</v>
      </c>
      <c r="J71" s="103">
        <v>4.8603056565565683E-2</v>
      </c>
      <c r="K71" s="103">
        <v>1.9586972562291409E-2</v>
      </c>
      <c r="L71" s="103">
        <v>9.5088858849009153E-2</v>
      </c>
      <c r="M71" s="104">
        <v>3.5019105238545949E-2</v>
      </c>
    </row>
    <row r="72" spans="1:13" ht="14.4" customHeight="1" x14ac:dyDescent="0.2">
      <c r="A72" s="1" t="s">
        <v>92</v>
      </c>
      <c r="B72" s="105">
        <v>2.9912644052030785E-3</v>
      </c>
      <c r="C72" s="106">
        <v>-1.9062478773677653E-3</v>
      </c>
      <c r="D72" s="106">
        <v>4.7981047973332672E-3</v>
      </c>
      <c r="E72" s="106">
        <v>-6.2626485933832939E-3</v>
      </c>
      <c r="F72" s="106">
        <v>-5.5155155651673577E-3</v>
      </c>
      <c r="G72" s="106">
        <v>-5.2963416185300687E-3</v>
      </c>
      <c r="H72" s="106">
        <v>-2.1091493712713176E-2</v>
      </c>
      <c r="I72" s="106">
        <v>-5.6169020060897077E-3</v>
      </c>
      <c r="J72" s="106">
        <v>-1.8640352900342803E-2</v>
      </c>
      <c r="K72" s="106">
        <v>-3.5682751733164868E-2</v>
      </c>
      <c r="L72" s="106">
        <v>-4.0923330633016633E-2</v>
      </c>
      <c r="M72" s="107">
        <v>-3.1979105802930279E-2</v>
      </c>
    </row>
    <row r="73" spans="1:13" ht="14.4" customHeight="1" x14ac:dyDescent="0.2">
      <c r="A73" s="1" t="s">
        <v>3</v>
      </c>
      <c r="B73" s="105">
        <v>3.5732442996134657E-2</v>
      </c>
      <c r="C73" s="106">
        <v>3.1278310992488775E-2</v>
      </c>
      <c r="D73" s="106">
        <v>2.8066217081325052E-2</v>
      </c>
      <c r="E73" s="106">
        <v>2.4157548545110409E-2</v>
      </c>
      <c r="F73" s="106">
        <v>8.4049517722671434E-3</v>
      </c>
      <c r="G73" s="106">
        <v>5.4460325405395237E-3</v>
      </c>
      <c r="H73" s="106">
        <v>3.3148701744254263E-4</v>
      </c>
      <c r="I73" s="106">
        <v>1.7732969040991529E-3</v>
      </c>
      <c r="J73" s="106">
        <v>4.0469042407019987E-3</v>
      </c>
      <c r="K73" s="106">
        <v>1.5159906138787366E-2</v>
      </c>
      <c r="L73" s="106">
        <v>7.1790585662540318E-3</v>
      </c>
      <c r="M73" s="107">
        <v>1.032438493101788E-2</v>
      </c>
    </row>
    <row r="74" spans="1:13" ht="14.4" customHeight="1" x14ac:dyDescent="0.2">
      <c r="A74" s="1" t="s">
        <v>4</v>
      </c>
      <c r="B74" s="105">
        <v>9.1429990140208372E-3</v>
      </c>
      <c r="C74" s="106">
        <v>8.5799330745762546E-3</v>
      </c>
      <c r="D74" s="106">
        <v>1.5784855831650071E-3</v>
      </c>
      <c r="E74" s="106">
        <v>4.0454963019065813E-3</v>
      </c>
      <c r="F74" s="106">
        <v>1.2634064289941745E-2</v>
      </c>
      <c r="G74" s="106">
        <v>-7.3280478748755824E-3</v>
      </c>
      <c r="H74" s="106">
        <v>-1.1982661251980064E-2</v>
      </c>
      <c r="I74" s="106">
        <v>2.2393244347290982E-3</v>
      </c>
      <c r="J74" s="106">
        <v>-6.6051401615002774E-3</v>
      </c>
      <c r="K74" s="106">
        <v>-1.1887424213360786E-2</v>
      </c>
      <c r="L74" s="106">
        <v>-1.6386771800851331E-2</v>
      </c>
      <c r="M74" s="107">
        <v>-9.8264503640305145E-3</v>
      </c>
    </row>
    <row r="75" spans="1:13" ht="14.4" customHeight="1" x14ac:dyDescent="0.2">
      <c r="A75" s="2" t="s">
        <v>5</v>
      </c>
      <c r="B75" s="108">
        <v>-1.1467567357864722E-2</v>
      </c>
      <c r="C75" s="109">
        <v>-2.0408754856998609E-2</v>
      </c>
      <c r="D75" s="109">
        <v>-2.5039915332951548E-2</v>
      </c>
      <c r="E75" s="109">
        <v>-1.8497201874516585E-2</v>
      </c>
      <c r="F75" s="109">
        <v>-1.7757072663980307E-2</v>
      </c>
      <c r="G75" s="109">
        <v>-4.210554636318388E-4</v>
      </c>
      <c r="H75" s="109">
        <v>-1.9558746863692279E-2</v>
      </c>
      <c r="I75" s="109">
        <v>-1.9347716546336436E-3</v>
      </c>
      <c r="J75" s="109">
        <v>-1.3661692211502773E-2</v>
      </c>
      <c r="K75" s="109">
        <v>-4.8382521056436291E-2</v>
      </c>
      <c r="L75" s="109">
        <v>-2.8730760705682337E-2</v>
      </c>
      <c r="M75" s="110">
        <v>-3.2816695157894218E-2</v>
      </c>
    </row>
    <row r="76" spans="1:13" ht="14.4" customHeight="1" x14ac:dyDescent="0.2">
      <c r="A76" s="3" t="s">
        <v>2</v>
      </c>
      <c r="B76" s="111">
        <v>1.268546307823798E-2</v>
      </c>
      <c r="C76" s="112">
        <v>1.0724238044261538E-2</v>
      </c>
      <c r="D76" s="112">
        <v>5.3128988725203424E-3</v>
      </c>
      <c r="E76" s="112">
        <v>-1.1132692823018773E-3</v>
      </c>
      <c r="F76" s="112">
        <v>-1.1266503178852616E-2</v>
      </c>
      <c r="G76" s="112">
        <v>-1.5398398195328946E-2</v>
      </c>
      <c r="H76" s="112">
        <v>-8.5650111614365681E-3</v>
      </c>
      <c r="I76" s="112">
        <v>5.7218892113053057E-3</v>
      </c>
      <c r="J76" s="112">
        <v>8.7797628552752881E-3</v>
      </c>
      <c r="K76" s="112">
        <v>5.8661024766159739E-3</v>
      </c>
      <c r="L76" s="112">
        <v>5.882676712440426E-3</v>
      </c>
      <c r="M76" s="113">
        <v>1.2745229715288686E-2</v>
      </c>
    </row>
    <row r="77" spans="1:13" ht="14.4" customHeight="1" x14ac:dyDescent="0.2">
      <c r="A77" s="1" t="s">
        <v>91</v>
      </c>
      <c r="B77" s="105">
        <v>-0.13719683841862437</v>
      </c>
      <c r="C77" s="106">
        <v>-5.9923043233435523E-2</v>
      </c>
      <c r="D77" s="106">
        <v>1.3882045626960106E-2</v>
      </c>
      <c r="E77" s="106">
        <v>7.8148324514047546E-2</v>
      </c>
      <c r="F77" s="106">
        <v>-2.7922085271581045E-2</v>
      </c>
      <c r="G77" s="106">
        <v>-3.8052475495158583E-2</v>
      </c>
      <c r="H77" s="106">
        <v>2.6978041649263082E-2</v>
      </c>
      <c r="I77" s="106">
        <v>0.17889606931079785</v>
      </c>
      <c r="J77" s="106">
        <v>5.5588100251737625E-2</v>
      </c>
      <c r="K77" s="106">
        <v>-7.4101618062224275E-2</v>
      </c>
      <c r="L77" s="106">
        <v>0.17653307661025952</v>
      </c>
      <c r="M77" s="107">
        <v>0.2834822812502768</v>
      </c>
    </row>
    <row r="78" spans="1:13" ht="14.4" customHeight="1" x14ac:dyDescent="0.2">
      <c r="A78" s="1" t="s">
        <v>92</v>
      </c>
      <c r="B78" s="105">
        <v>1.7018499667674446E-2</v>
      </c>
      <c r="C78" s="106">
        <v>9.1336804148772384E-3</v>
      </c>
      <c r="D78" s="106">
        <v>-7.2866369690642206E-4</v>
      </c>
      <c r="E78" s="106">
        <v>-1.2193276733990868E-2</v>
      </c>
      <c r="F78" s="106">
        <v>1.627279017493911E-4</v>
      </c>
      <c r="G78" s="106">
        <v>1.3834450789956293E-3</v>
      </c>
      <c r="H78" s="106">
        <v>6.7647885883736388E-3</v>
      </c>
      <c r="I78" s="106">
        <v>1.0814800734968004E-2</v>
      </c>
      <c r="J78" s="106">
        <v>2.0805225119335882E-2</v>
      </c>
      <c r="K78" s="106">
        <v>2.5651077987028953E-2</v>
      </c>
      <c r="L78" s="106">
        <v>1.2711021339505411E-2</v>
      </c>
      <c r="M78" s="107">
        <v>1.673551391340268E-2</v>
      </c>
    </row>
    <row r="79" spans="1:13" ht="14.4" customHeight="1" x14ac:dyDescent="0.2">
      <c r="A79" s="1" t="s">
        <v>3</v>
      </c>
      <c r="B79" s="105">
        <v>6.3208369659982569E-2</v>
      </c>
      <c r="C79" s="106">
        <v>5.1171665773968936E-2</v>
      </c>
      <c r="D79" s="106">
        <v>3.7801961147739205E-2</v>
      </c>
      <c r="E79" s="106">
        <v>1.5908922894950838E-2</v>
      </c>
      <c r="F79" s="106">
        <v>-5.7272613421394343E-2</v>
      </c>
      <c r="G79" s="106">
        <v>-6.6125611241192622E-2</v>
      </c>
      <c r="H79" s="106">
        <v>-6.2354636679798479E-2</v>
      </c>
      <c r="I79" s="106">
        <v>-4.5208258798275183E-2</v>
      </c>
      <c r="J79" s="106">
        <v>-3.4869886418659991E-2</v>
      </c>
      <c r="K79" s="106">
        <v>-2.0984266961536872E-2</v>
      </c>
      <c r="L79" s="106">
        <v>-4.1265039994622575E-2</v>
      </c>
      <c r="M79" s="107">
        <v>-3.6908168359839795E-2</v>
      </c>
    </row>
    <row r="80" spans="1:13" ht="14.4" customHeight="1" x14ac:dyDescent="0.2">
      <c r="A80" s="1" t="s">
        <v>4</v>
      </c>
      <c r="B80" s="105">
        <v>-2.0623278952218122E-2</v>
      </c>
      <c r="C80" s="106">
        <v>-1.452854478102094E-2</v>
      </c>
      <c r="D80" s="106">
        <v>-1.4464299409463916E-2</v>
      </c>
      <c r="E80" s="106">
        <v>-5.4286190345657912E-3</v>
      </c>
      <c r="F80" s="106">
        <v>-7.0675288946511301E-3</v>
      </c>
      <c r="G80" s="106">
        <v>-2.9208353372304898E-2</v>
      </c>
      <c r="H80" s="106">
        <v>-3.4044709090681642E-2</v>
      </c>
      <c r="I80" s="106">
        <v>-2.0657865130958825E-2</v>
      </c>
      <c r="J80" s="106">
        <v>-9.1746388042684337E-3</v>
      </c>
      <c r="K80" s="106">
        <v>-2.2527082533365914E-2</v>
      </c>
      <c r="L80" s="106">
        <v>-3.9019117823667675E-2</v>
      </c>
      <c r="M80" s="107">
        <v>-4.6715401284687388E-2</v>
      </c>
    </row>
    <row r="81" spans="1:14" ht="14.4" customHeight="1" x14ac:dyDescent="0.2">
      <c r="A81" s="2" t="s">
        <v>5</v>
      </c>
      <c r="B81" s="105">
        <v>-2.6060324825986077E-2</v>
      </c>
      <c r="C81" s="106">
        <v>-2.1596775076154168E-2</v>
      </c>
      <c r="D81" s="106">
        <v>-3.7375849451123891E-2</v>
      </c>
      <c r="E81" s="106">
        <v>-6.7686300032541488E-2</v>
      </c>
      <c r="F81" s="106">
        <v>-3.2211105205998569E-2</v>
      </c>
      <c r="G81" s="106">
        <v>-3.638440919277585E-2</v>
      </c>
      <c r="H81" s="106">
        <v>-6.1976795417829342E-2</v>
      </c>
      <c r="I81" s="106">
        <v>-2.699831260546216E-2</v>
      </c>
      <c r="J81" s="106">
        <v>-4.8856569912293139E-2</v>
      </c>
      <c r="K81" s="106">
        <v>-6.3982327542926001E-2</v>
      </c>
      <c r="L81" s="106">
        <v>-4.4231727988832389E-2</v>
      </c>
      <c r="M81" s="107">
        <v>-5.761977524612677E-2</v>
      </c>
    </row>
    <row r="82" spans="1:14" ht="14.4" customHeight="1" x14ac:dyDescent="0.2">
      <c r="A82" s="3" t="s">
        <v>6</v>
      </c>
      <c r="B82" s="114">
        <v>1.2901914008414518E-2</v>
      </c>
      <c r="C82" s="115">
        <v>1.1016602650925827E-2</v>
      </c>
      <c r="D82" s="115">
        <v>8.3123748150808995E-3</v>
      </c>
      <c r="E82" s="115">
        <v>5.3873761475636125E-3</v>
      </c>
      <c r="F82" s="115">
        <v>7.4045310096763368E-3</v>
      </c>
      <c r="G82" s="115">
        <v>3.5371078701774651E-3</v>
      </c>
      <c r="H82" s="115">
        <v>-1.2241812656110849E-2</v>
      </c>
      <c r="I82" s="115">
        <v>2.8447244926617116E-3</v>
      </c>
      <c r="J82" s="115">
        <v>-4.0355179488070691E-3</v>
      </c>
      <c r="K82" s="115">
        <v>-1.4566895752191594E-2</v>
      </c>
      <c r="L82" s="115">
        <v>-8.0395535312790794E-3</v>
      </c>
      <c r="M82" s="116">
        <v>-1.2513005491817126E-2</v>
      </c>
    </row>
    <row r="83" spans="1:14" ht="14.4" customHeight="1" x14ac:dyDescent="0.2">
      <c r="A83" s="1" t="s">
        <v>91</v>
      </c>
      <c r="B83" s="105">
        <v>1.6797169237821197E-2</v>
      </c>
      <c r="C83" s="106">
        <v>2.5774984255084354E-2</v>
      </c>
      <c r="D83" s="106">
        <v>-8.9645375573447952E-3</v>
      </c>
      <c r="E83" s="106">
        <v>-1.415393752887608E-2</v>
      </c>
      <c r="F83" s="106">
        <v>1.6729448678653266E-2</v>
      </c>
      <c r="G83" s="106">
        <v>1.8292400378274412E-2</v>
      </c>
      <c r="H83" s="106">
        <v>-1.3246429715758231E-2</v>
      </c>
      <c r="I83" s="106">
        <v>2.8985079804472198E-2</v>
      </c>
      <c r="J83" s="106">
        <v>4.7976150469168186E-2</v>
      </c>
      <c r="K83" s="106">
        <v>2.8587084311610663E-2</v>
      </c>
      <c r="L83" s="106">
        <v>8.8375809249662068E-2</v>
      </c>
      <c r="M83" s="107">
        <v>1.4967269150656262E-2</v>
      </c>
    </row>
    <row r="84" spans="1:14" ht="14.4" customHeight="1" x14ac:dyDescent="0.2">
      <c r="A84" s="1" t="s">
        <v>92</v>
      </c>
      <c r="B84" s="105">
        <v>-3.3737407579657449E-3</v>
      </c>
      <c r="C84" s="106">
        <v>-6.9532270602256077E-3</v>
      </c>
      <c r="D84" s="106">
        <v>7.3908229471659663E-3</v>
      </c>
      <c r="E84" s="106">
        <v>-2.8848563076572641E-3</v>
      </c>
      <c r="F84" s="106">
        <v>-8.9213658081364767E-3</v>
      </c>
      <c r="G84" s="106">
        <v>-8.6677611226148154E-3</v>
      </c>
      <c r="H84" s="106">
        <v>-3.4697412529151227E-2</v>
      </c>
      <c r="I84" s="106">
        <v>-1.3601054613564912E-2</v>
      </c>
      <c r="J84" s="106">
        <v>-3.7372882790918195E-2</v>
      </c>
      <c r="K84" s="106">
        <v>-6.5017623172268252E-2</v>
      </c>
      <c r="L84" s="106">
        <v>-6.7117986312806646E-2</v>
      </c>
      <c r="M84" s="107">
        <v>-5.4930622006042103E-2</v>
      </c>
    </row>
    <row r="85" spans="1:14" ht="14.4" customHeight="1" x14ac:dyDescent="0.2">
      <c r="A85" s="1" t="s">
        <v>3</v>
      </c>
      <c r="B85" s="105">
        <v>3.2438541510232129E-2</v>
      </c>
      <c r="C85" s="106">
        <v>2.8860545112588214E-2</v>
      </c>
      <c r="D85" s="106">
        <v>2.6875318151318842E-2</v>
      </c>
      <c r="E85" s="106">
        <v>2.5072338769535841E-2</v>
      </c>
      <c r="F85" s="106">
        <v>1.4029458815347846E-2</v>
      </c>
      <c r="G85" s="106">
        <v>1.2705141631601061E-2</v>
      </c>
      <c r="H85" s="106">
        <v>7.2457299650741337E-3</v>
      </c>
      <c r="I85" s="106">
        <v>7.1083112047778969E-3</v>
      </c>
      <c r="J85" s="106">
        <v>8.5212127670798703E-3</v>
      </c>
      <c r="K85" s="106">
        <v>1.9384008963418412E-2</v>
      </c>
      <c r="L85" s="106">
        <v>1.2921337124144644E-2</v>
      </c>
      <c r="M85" s="107">
        <v>1.6046166065362848E-2</v>
      </c>
    </row>
    <row r="86" spans="1:14" ht="14.4" customHeight="1" x14ac:dyDescent="0.2">
      <c r="A86" s="1" t="s">
        <v>4</v>
      </c>
      <c r="B86" s="105">
        <v>1.1856218409593725E-2</v>
      </c>
      <c r="C86" s="106">
        <v>1.0703483521068001E-2</v>
      </c>
      <c r="D86" s="106">
        <v>3.1476972149331079E-3</v>
      </c>
      <c r="E86" s="106">
        <v>4.9254886298394944E-3</v>
      </c>
      <c r="F86" s="106">
        <v>1.4035932482169607E-2</v>
      </c>
      <c r="G86" s="106">
        <v>-5.6843740013800036E-3</v>
      </c>
      <c r="H86" s="106">
        <v>-1.0215497395524119E-2</v>
      </c>
      <c r="I86" s="106">
        <v>4.096189941698582E-3</v>
      </c>
      <c r="J86" s="106">
        <v>-6.3928146098484089E-3</v>
      </c>
      <c r="K86" s="106">
        <v>-1.0918466232866877E-2</v>
      </c>
      <c r="L86" s="106">
        <v>-1.4388358427369694E-2</v>
      </c>
      <c r="M86" s="107">
        <v>-6.6488403080035771E-3</v>
      </c>
    </row>
    <row r="87" spans="1:14" ht="14.4" customHeight="1" x14ac:dyDescent="0.2">
      <c r="A87" s="2" t="s">
        <v>5</v>
      </c>
      <c r="B87" s="105">
        <v>-1.0447836694670242E-2</v>
      </c>
      <c r="C87" s="106">
        <v>-2.0324509187614637E-2</v>
      </c>
      <c r="D87" s="106">
        <v>-2.4279447275477147E-2</v>
      </c>
      <c r="E87" s="106">
        <v>-1.4600547244321634E-2</v>
      </c>
      <c r="F87" s="106">
        <v>-1.6672302716576055E-2</v>
      </c>
      <c r="G87" s="106">
        <v>1.9244657923697726E-3</v>
      </c>
      <c r="H87" s="106">
        <v>-1.6793435815510196E-2</v>
      </c>
      <c r="I87" s="106">
        <v>-2.9100984514997253E-4</v>
      </c>
      <c r="J87" s="106">
        <v>-1.1355839757515597E-2</v>
      </c>
      <c r="K87" s="106">
        <v>-4.7521268209501151E-2</v>
      </c>
      <c r="L87" s="106">
        <v>-2.7722543682494966E-2</v>
      </c>
      <c r="M87" s="107">
        <v>-3.1120809363221584E-2</v>
      </c>
    </row>
    <row r="88" spans="1:14" ht="14.4" customHeight="1" x14ac:dyDescent="0.2">
      <c r="A88" s="3" t="s">
        <v>32</v>
      </c>
      <c r="B88" s="114">
        <v>8.9438022559143616E-3</v>
      </c>
      <c r="C88" s="115">
        <v>3.3725968054812098E-3</v>
      </c>
      <c r="D88" s="115">
        <v>-4.0830493932047145E-3</v>
      </c>
      <c r="E88" s="115">
        <v>-9.8599984170864938E-3</v>
      </c>
      <c r="F88" s="115">
        <v>-7.1221552005073623E-3</v>
      </c>
      <c r="G88" s="115">
        <v>-6.8126220736872464E-3</v>
      </c>
      <c r="H88" s="115">
        <v>-2.2338337827273163E-2</v>
      </c>
      <c r="I88" s="115">
        <v>-4.0443861539062233E-3</v>
      </c>
      <c r="J88" s="115">
        <v>-9.7927262228320044E-3</v>
      </c>
      <c r="K88" s="115">
        <v>-1.9442091885136688E-2</v>
      </c>
      <c r="L88" s="115">
        <v>-1.6125908360548578E-2</v>
      </c>
      <c r="M88" s="116">
        <v>-2.2263510151917094E-2</v>
      </c>
    </row>
    <row r="89" spans="1:14" ht="14.4" customHeight="1" x14ac:dyDescent="0.2">
      <c r="A89" s="1" t="s">
        <v>91</v>
      </c>
      <c r="B89" s="105">
        <v>2.3889757523407575E-2</v>
      </c>
      <c r="C89" s="106">
        <v>8.3054965630543822E-5</v>
      </c>
      <c r="D89" s="106">
        <v>-2.4515843679903958E-2</v>
      </c>
      <c r="E89" s="106">
        <v>-1.5433161887989728E-2</v>
      </c>
      <c r="F89" s="106">
        <v>9.8638312282673512E-3</v>
      </c>
      <c r="G89" s="106">
        <v>1.6825250032613693E-2</v>
      </c>
      <c r="H89" s="106">
        <v>-7.6726052697601828E-3</v>
      </c>
      <c r="I89" s="106">
        <v>2.4991926961014561E-2</v>
      </c>
      <c r="J89" s="106">
        <v>5.2382371934517225E-2</v>
      </c>
      <c r="K89" s="106">
        <v>2.9298997903264998E-2</v>
      </c>
      <c r="L89" s="106">
        <v>8.3576350636165295E-2</v>
      </c>
      <c r="M89" s="107">
        <v>1.3311318546635229E-2</v>
      </c>
    </row>
    <row r="90" spans="1:14" ht="14.4" customHeight="1" x14ac:dyDescent="0.2">
      <c r="A90" s="1" t="s">
        <v>92</v>
      </c>
      <c r="B90" s="105">
        <v>-2.7886537514961708E-2</v>
      </c>
      <c r="C90" s="106">
        <v>-2.8311053351819437E-2</v>
      </c>
      <c r="D90" s="106">
        <v>-3.2370480933671446E-2</v>
      </c>
      <c r="E90" s="106">
        <v>-7.127025813942274E-2</v>
      </c>
      <c r="F90" s="106">
        <v>-6.5717415635326459E-2</v>
      </c>
      <c r="G90" s="106">
        <v>-4.6639696908199531E-2</v>
      </c>
      <c r="H90" s="106">
        <v>-7.6394924145516949E-2</v>
      </c>
      <c r="I90" s="106">
        <v>-4.0896220391303771E-2</v>
      </c>
      <c r="J90" s="106">
        <v>-6.8173286854858503E-2</v>
      </c>
      <c r="K90" s="106">
        <v>-9.1588563480899624E-2</v>
      </c>
      <c r="L90" s="106">
        <v>-0.1069015878413843</v>
      </c>
      <c r="M90" s="107">
        <v>-9.4860805836202142E-2</v>
      </c>
    </row>
    <row r="91" spans="1:14" ht="14.4" customHeight="1" x14ac:dyDescent="0.2">
      <c r="A91" s="1" t="s">
        <v>3</v>
      </c>
      <c r="B91" s="105">
        <v>3.3555019443733264E-2</v>
      </c>
      <c r="C91" s="106">
        <v>2.9853710200569272E-2</v>
      </c>
      <c r="D91" s="106">
        <v>2.7428046524571224E-2</v>
      </c>
      <c r="E91" s="106">
        <v>2.7589694611032393E-2</v>
      </c>
      <c r="F91" s="106">
        <v>1.4028637800489683E-2</v>
      </c>
      <c r="G91" s="106">
        <v>1.0101509284664485E-2</v>
      </c>
      <c r="H91" s="106">
        <v>7.665777066297336E-3</v>
      </c>
      <c r="I91" s="106">
        <v>9.2675658750988894E-3</v>
      </c>
      <c r="J91" s="106">
        <v>1.0074685214693953E-2</v>
      </c>
      <c r="K91" s="106">
        <v>1.3816549911697687E-2</v>
      </c>
      <c r="L91" s="106">
        <v>1.3005515532531074E-2</v>
      </c>
      <c r="M91" s="107">
        <v>1.3302469256224419E-2</v>
      </c>
    </row>
    <row r="92" spans="1:14" ht="14.4" customHeight="1" x14ac:dyDescent="0.2">
      <c r="A92" s="1" t="s">
        <v>4</v>
      </c>
      <c r="B92" s="105">
        <v>1.1539322501645468E-2</v>
      </c>
      <c r="C92" s="106">
        <v>9.4599559757913357E-3</v>
      </c>
      <c r="D92" s="106">
        <v>3.4967566128127369E-4</v>
      </c>
      <c r="E92" s="106">
        <v>5.877690967721518E-3</v>
      </c>
      <c r="F92" s="106">
        <v>1.332954571986707E-2</v>
      </c>
      <c r="G92" s="106">
        <v>2.1400237859548923E-3</v>
      </c>
      <c r="H92" s="106">
        <v>-1.2558514908876828E-2</v>
      </c>
      <c r="I92" s="106">
        <v>4.2132756311572686E-3</v>
      </c>
      <c r="J92" s="106">
        <v>-1.1763983603150915E-2</v>
      </c>
      <c r="K92" s="106">
        <v>-1.3443845754664365E-2</v>
      </c>
      <c r="L92" s="106">
        <v>-1.4442760539192781E-2</v>
      </c>
      <c r="M92" s="107">
        <v>-8.9204897492962502E-3</v>
      </c>
    </row>
    <row r="93" spans="1:14" ht="14.4" customHeight="1" x14ac:dyDescent="0.2">
      <c r="A93" s="2" t="s">
        <v>5</v>
      </c>
      <c r="B93" s="108">
        <v>-1.9776207232814501E-2</v>
      </c>
      <c r="C93" s="109">
        <v>-2.9808589414965184E-2</v>
      </c>
      <c r="D93" s="109">
        <v>-4.1811063516189947E-2</v>
      </c>
      <c r="E93" s="109">
        <v>-2.893579781640589E-2</v>
      </c>
      <c r="F93" s="109">
        <v>-2.3427947917326306E-2</v>
      </c>
      <c r="G93" s="109">
        <v>-2.4413704653719313E-2</v>
      </c>
      <c r="H93" s="109">
        <v>-3.3619996185200236E-2</v>
      </c>
      <c r="I93" s="109">
        <v>-1.889066936314502E-2</v>
      </c>
      <c r="J93" s="109">
        <v>-2.4377196375517461E-2</v>
      </c>
      <c r="K93" s="109">
        <v>-4.1908891871438834E-2</v>
      </c>
      <c r="L93" s="109">
        <v>-5.1268986713648747E-2</v>
      </c>
      <c r="M93" s="110">
        <v>-4.6206498516620932E-2</v>
      </c>
    </row>
    <row r="94" spans="1:14" ht="14.4" customHeight="1" x14ac:dyDescent="0.2">
      <c r="A94" s="6"/>
      <c r="B94" s="20"/>
      <c r="C94" s="20"/>
      <c r="D94" s="20"/>
      <c r="E94" s="20"/>
      <c r="F94" s="20"/>
      <c r="G94" s="20"/>
      <c r="H94" s="20"/>
      <c r="I94" s="20"/>
      <c r="J94" s="20"/>
      <c r="K94" s="20"/>
      <c r="L94" s="20"/>
      <c r="M94" s="20"/>
    </row>
    <row r="95" spans="1:14" ht="14.4" customHeight="1" x14ac:dyDescent="0.2">
      <c r="A95" s="6"/>
      <c r="B95" s="20"/>
      <c r="C95" s="20"/>
      <c r="D95" s="20"/>
      <c r="E95" s="20"/>
      <c r="F95" s="20"/>
      <c r="G95" s="20"/>
      <c r="H95" s="20"/>
      <c r="I95" s="20"/>
      <c r="J95" s="20"/>
      <c r="K95" s="20"/>
      <c r="L95" s="20"/>
      <c r="M95" s="20"/>
    </row>
    <row r="96" spans="1:14" ht="14.4" customHeight="1" x14ac:dyDescent="0.2">
      <c r="A96" s="210" t="s">
        <v>103</v>
      </c>
      <c r="B96" s="210"/>
      <c r="C96" s="210"/>
      <c r="D96" s="210"/>
      <c r="E96" s="210"/>
      <c r="F96" s="210"/>
      <c r="G96" s="210"/>
      <c r="H96" s="210"/>
      <c r="I96" s="210"/>
      <c r="J96" s="210"/>
      <c r="K96" s="210"/>
      <c r="L96" s="210"/>
      <c r="M96" s="210"/>
      <c r="N96" s="210"/>
    </row>
    <row r="98" spans="1:15" ht="14.4" customHeight="1" x14ac:dyDescent="0.2">
      <c r="A98" s="211" t="s">
        <v>0</v>
      </c>
      <c r="B98" s="217" t="s">
        <v>31</v>
      </c>
      <c r="C98" s="218"/>
      <c r="D98" s="218"/>
      <c r="E98" s="218"/>
      <c r="F98" s="218"/>
      <c r="G98" s="218"/>
      <c r="H98" s="218"/>
      <c r="I98" s="218"/>
      <c r="J98" s="218"/>
      <c r="K98" s="218"/>
      <c r="L98" s="218"/>
      <c r="M98" s="218"/>
      <c r="N98" s="219"/>
    </row>
    <row r="99" spans="1:15" ht="14.4" customHeight="1" x14ac:dyDescent="0.2">
      <c r="A99" s="216"/>
      <c r="B99" s="21" t="s">
        <v>1205</v>
      </c>
      <c r="C99" s="22" t="s">
        <v>1206</v>
      </c>
      <c r="D99" s="22" t="s">
        <v>1207</v>
      </c>
      <c r="E99" s="22" t="s">
        <v>1208</v>
      </c>
      <c r="F99" s="22" t="s">
        <v>1209</v>
      </c>
      <c r="G99" s="22" t="s">
        <v>1211</v>
      </c>
      <c r="H99" s="22" t="s">
        <v>2328</v>
      </c>
      <c r="I99" s="22" t="s">
        <v>2329</v>
      </c>
      <c r="J99" s="22" t="s">
        <v>2330</v>
      </c>
      <c r="K99" s="22" t="s">
        <v>2331</v>
      </c>
      <c r="L99" s="22" t="s">
        <v>2334</v>
      </c>
      <c r="M99" s="22" t="s">
        <v>2335</v>
      </c>
      <c r="N99" s="51" t="s">
        <v>2336</v>
      </c>
    </row>
    <row r="100" spans="1:15" ht="14.4" customHeight="1" x14ac:dyDescent="0.3">
      <c r="A100" s="3" t="s">
        <v>1</v>
      </c>
      <c r="B100" s="84">
        <v>12630677</v>
      </c>
      <c r="C100" s="85">
        <v>12712305</v>
      </c>
      <c r="D100" s="85">
        <v>12741349</v>
      </c>
      <c r="E100" s="85">
        <v>12725875</v>
      </c>
      <c r="F100" s="85">
        <v>12407593</v>
      </c>
      <c r="G100" s="85">
        <v>12040980</v>
      </c>
      <c r="H100" s="85">
        <v>12296242</v>
      </c>
      <c r="I100" s="85">
        <v>12270296</v>
      </c>
      <c r="J100" s="85">
        <v>12478517</v>
      </c>
      <c r="K100" s="85">
        <v>12488681</v>
      </c>
      <c r="L100" s="85">
        <v>12440532</v>
      </c>
      <c r="M100" s="85">
        <v>12477875</v>
      </c>
      <c r="N100" s="86">
        <v>12510460</v>
      </c>
      <c r="O100" s="152"/>
    </row>
    <row r="101" spans="1:15" ht="14.4" customHeight="1" x14ac:dyDescent="0.2">
      <c r="A101" s="1" t="s">
        <v>91</v>
      </c>
      <c r="B101" s="87">
        <v>1469774</v>
      </c>
      <c r="C101" s="88">
        <v>1537762</v>
      </c>
      <c r="D101" s="88">
        <v>1558619</v>
      </c>
      <c r="E101" s="88">
        <v>1527094</v>
      </c>
      <c r="F101" s="88">
        <v>1820420</v>
      </c>
      <c r="G101" s="88">
        <v>2275828</v>
      </c>
      <c r="H101" s="88">
        <v>1679491</v>
      </c>
      <c r="I101" s="88">
        <v>1550965</v>
      </c>
      <c r="J101" s="88">
        <v>1561167</v>
      </c>
      <c r="K101" s="88">
        <v>1567262</v>
      </c>
      <c r="L101" s="88">
        <v>1574556</v>
      </c>
      <c r="M101" s="88">
        <v>1690927</v>
      </c>
      <c r="N101" s="89">
        <v>1524431</v>
      </c>
    </row>
    <row r="102" spans="1:15" ht="14.4" customHeight="1" x14ac:dyDescent="0.2">
      <c r="A102" s="1" t="s">
        <v>92</v>
      </c>
      <c r="B102" s="90">
        <v>4247128</v>
      </c>
      <c r="C102" s="91">
        <v>4251220</v>
      </c>
      <c r="D102" s="91">
        <v>4204565</v>
      </c>
      <c r="E102" s="91">
        <v>4141233</v>
      </c>
      <c r="F102" s="91">
        <v>3731653</v>
      </c>
      <c r="G102" s="91">
        <v>3703487</v>
      </c>
      <c r="H102" s="91">
        <v>4071734</v>
      </c>
      <c r="I102" s="91">
        <v>4045717</v>
      </c>
      <c r="J102" s="91">
        <v>4136100</v>
      </c>
      <c r="K102" s="91">
        <v>4085979</v>
      </c>
      <c r="L102" s="91">
        <v>4069640</v>
      </c>
      <c r="M102" s="91">
        <v>4002225</v>
      </c>
      <c r="N102" s="92">
        <v>4077939</v>
      </c>
    </row>
    <row r="103" spans="1:15" ht="14.4" customHeight="1" x14ac:dyDescent="0.2">
      <c r="A103" s="1" t="s">
        <v>3</v>
      </c>
      <c r="B103" s="90">
        <v>4172439</v>
      </c>
      <c r="C103" s="91">
        <v>4181955</v>
      </c>
      <c r="D103" s="91">
        <v>4228637</v>
      </c>
      <c r="E103" s="91">
        <v>4242736</v>
      </c>
      <c r="F103" s="91">
        <v>4075173</v>
      </c>
      <c r="G103" s="91">
        <v>3746804</v>
      </c>
      <c r="H103" s="91">
        <v>4027505</v>
      </c>
      <c r="I103" s="91">
        <v>4108242</v>
      </c>
      <c r="J103" s="91">
        <v>4140025</v>
      </c>
      <c r="K103" s="91">
        <v>4189844</v>
      </c>
      <c r="L103" s="91">
        <v>4160649</v>
      </c>
      <c r="M103" s="91">
        <v>4163986</v>
      </c>
      <c r="N103" s="92">
        <v>4216634</v>
      </c>
    </row>
    <row r="104" spans="1:15" ht="14.4" customHeight="1" x14ac:dyDescent="0.2">
      <c r="A104" s="1" t="s">
        <v>4</v>
      </c>
      <c r="B104" s="90">
        <v>2002089</v>
      </c>
      <c r="C104" s="91">
        <v>1998254</v>
      </c>
      <c r="D104" s="91">
        <v>2009289</v>
      </c>
      <c r="E104" s="91">
        <v>2036814</v>
      </c>
      <c r="F104" s="91">
        <v>1940916</v>
      </c>
      <c r="G104" s="91">
        <v>1717757</v>
      </c>
      <c r="H104" s="91">
        <v>1841175</v>
      </c>
      <c r="I104" s="91">
        <v>1863268</v>
      </c>
      <c r="J104" s="91">
        <v>1930264</v>
      </c>
      <c r="K104" s="91">
        <v>1926622</v>
      </c>
      <c r="L104" s="91">
        <v>1850020</v>
      </c>
      <c r="M104" s="91">
        <v>1895600</v>
      </c>
      <c r="N104" s="92">
        <v>1980021</v>
      </c>
    </row>
    <row r="105" spans="1:15" ht="14.4" customHeight="1" x14ac:dyDescent="0.2">
      <c r="A105" s="2" t="s">
        <v>5</v>
      </c>
      <c r="B105" s="93">
        <v>739247</v>
      </c>
      <c r="C105" s="94">
        <v>743114</v>
      </c>
      <c r="D105" s="94">
        <v>740239</v>
      </c>
      <c r="E105" s="94">
        <v>777998</v>
      </c>
      <c r="F105" s="94">
        <v>839431</v>
      </c>
      <c r="G105" s="94">
        <v>597104</v>
      </c>
      <c r="H105" s="94">
        <v>676337</v>
      </c>
      <c r="I105" s="94">
        <v>702104</v>
      </c>
      <c r="J105" s="94">
        <v>710961</v>
      </c>
      <c r="K105" s="94">
        <v>718974</v>
      </c>
      <c r="L105" s="94">
        <v>785667</v>
      </c>
      <c r="M105" s="94">
        <v>725137</v>
      </c>
      <c r="N105" s="95">
        <v>711435</v>
      </c>
    </row>
    <row r="106" spans="1:15" ht="14.4" customHeight="1" x14ac:dyDescent="0.3">
      <c r="A106" s="3" t="s">
        <v>2</v>
      </c>
      <c r="B106" s="84">
        <v>2223562</v>
      </c>
      <c r="C106" s="85">
        <v>2239962</v>
      </c>
      <c r="D106" s="85">
        <v>2246213</v>
      </c>
      <c r="E106" s="85">
        <v>2236235</v>
      </c>
      <c r="F106" s="85">
        <v>2164609</v>
      </c>
      <c r="G106" s="85">
        <v>1980387</v>
      </c>
      <c r="H106" s="85">
        <v>2059668</v>
      </c>
      <c r="I106" s="85">
        <v>2123058</v>
      </c>
      <c r="J106" s="85">
        <v>2163233</v>
      </c>
      <c r="K106" s="85">
        <v>2186652</v>
      </c>
      <c r="L106" s="85">
        <v>2202608</v>
      </c>
      <c r="M106" s="85">
        <v>2209554</v>
      </c>
      <c r="N106" s="86">
        <v>2238704</v>
      </c>
      <c r="O106" s="152"/>
    </row>
    <row r="107" spans="1:15" ht="14.4" customHeight="1" x14ac:dyDescent="0.2">
      <c r="A107" s="1" t="s">
        <v>91</v>
      </c>
      <c r="B107" s="87">
        <v>86297</v>
      </c>
      <c r="C107" s="88">
        <v>90228</v>
      </c>
      <c r="D107" s="88">
        <v>92155</v>
      </c>
      <c r="E107" s="88">
        <v>98495</v>
      </c>
      <c r="F107" s="88">
        <v>163837</v>
      </c>
      <c r="G107" s="88">
        <v>137614</v>
      </c>
      <c r="H107" s="88">
        <v>129143</v>
      </c>
      <c r="I107" s="88">
        <v>106855</v>
      </c>
      <c r="J107" s="88">
        <v>102250</v>
      </c>
      <c r="K107" s="88">
        <v>98884</v>
      </c>
      <c r="L107" s="88">
        <v>97946</v>
      </c>
      <c r="M107" s="88">
        <v>107934</v>
      </c>
      <c r="N107" s="89">
        <v>109987</v>
      </c>
    </row>
    <row r="108" spans="1:15" ht="14.4" customHeight="1" x14ac:dyDescent="0.2">
      <c r="A108" s="1" t="s">
        <v>92</v>
      </c>
      <c r="B108" s="90">
        <v>1492003</v>
      </c>
      <c r="C108" s="91">
        <v>1491585</v>
      </c>
      <c r="D108" s="91">
        <v>1484130</v>
      </c>
      <c r="E108" s="91">
        <v>1462469</v>
      </c>
      <c r="F108" s="91">
        <v>1383787</v>
      </c>
      <c r="G108" s="91">
        <v>1417948</v>
      </c>
      <c r="H108" s="91">
        <v>1428802</v>
      </c>
      <c r="I108" s="91">
        <v>1467001</v>
      </c>
      <c r="J108" s="91">
        <v>1485434</v>
      </c>
      <c r="K108" s="91">
        <v>1494065</v>
      </c>
      <c r="L108" s="91">
        <v>1502754</v>
      </c>
      <c r="M108" s="91">
        <v>1497687</v>
      </c>
      <c r="N108" s="92">
        <v>1510630</v>
      </c>
    </row>
    <row r="109" spans="1:15" ht="14.4" customHeight="1" x14ac:dyDescent="0.2">
      <c r="A109" s="1" t="s">
        <v>3</v>
      </c>
      <c r="B109" s="90">
        <v>428620</v>
      </c>
      <c r="C109" s="91">
        <v>437403</v>
      </c>
      <c r="D109" s="91">
        <v>444555</v>
      </c>
      <c r="E109" s="91">
        <v>443551</v>
      </c>
      <c r="F109" s="91">
        <v>387507</v>
      </c>
      <c r="G109" s="91">
        <v>268621</v>
      </c>
      <c r="H109" s="91">
        <v>326859</v>
      </c>
      <c r="I109" s="91">
        <v>363175</v>
      </c>
      <c r="J109" s="91">
        <v>381283</v>
      </c>
      <c r="K109" s="91">
        <v>393888</v>
      </c>
      <c r="L109" s="91">
        <v>401295</v>
      </c>
      <c r="M109" s="91">
        <v>402227</v>
      </c>
      <c r="N109" s="92">
        <v>411850</v>
      </c>
    </row>
    <row r="110" spans="1:15" ht="14.4" customHeight="1" x14ac:dyDescent="0.2">
      <c r="A110" s="1" t="s">
        <v>4</v>
      </c>
      <c r="B110" s="90">
        <v>168218</v>
      </c>
      <c r="C110" s="91">
        <v>171570</v>
      </c>
      <c r="D110" s="91">
        <v>175125</v>
      </c>
      <c r="E110" s="91">
        <v>179914</v>
      </c>
      <c r="F110" s="91">
        <v>172692</v>
      </c>
      <c r="G110" s="91">
        <v>117238</v>
      </c>
      <c r="H110" s="91">
        <v>134047</v>
      </c>
      <c r="I110" s="91">
        <v>144443</v>
      </c>
      <c r="J110" s="91">
        <v>150749</v>
      </c>
      <c r="K110" s="91">
        <v>156058</v>
      </c>
      <c r="L110" s="91">
        <v>157191</v>
      </c>
      <c r="M110" s="91">
        <v>157097</v>
      </c>
      <c r="N110" s="92">
        <v>160851</v>
      </c>
    </row>
    <row r="111" spans="1:15" ht="14.4" customHeight="1" x14ac:dyDescent="0.2">
      <c r="A111" s="2" t="s">
        <v>5</v>
      </c>
      <c r="B111" s="93">
        <v>48424</v>
      </c>
      <c r="C111" s="94">
        <v>49176</v>
      </c>
      <c r="D111" s="94">
        <v>50248</v>
      </c>
      <c r="E111" s="94">
        <v>51806</v>
      </c>
      <c r="F111" s="94">
        <v>56786</v>
      </c>
      <c r="G111" s="94">
        <v>38966</v>
      </c>
      <c r="H111" s="94">
        <v>40817</v>
      </c>
      <c r="I111" s="94">
        <v>41584</v>
      </c>
      <c r="J111" s="94">
        <v>43517</v>
      </c>
      <c r="K111" s="94">
        <v>43757</v>
      </c>
      <c r="L111" s="94">
        <v>43422</v>
      </c>
      <c r="M111" s="94">
        <v>44609</v>
      </c>
      <c r="N111" s="95">
        <v>45386</v>
      </c>
    </row>
    <row r="112" spans="1:15" ht="14.4" customHeight="1" x14ac:dyDescent="0.3">
      <c r="A112" s="3" t="s">
        <v>6</v>
      </c>
      <c r="B112" s="84">
        <v>10407115</v>
      </c>
      <c r="C112" s="85">
        <v>10472343</v>
      </c>
      <c r="D112" s="85">
        <v>10495136</v>
      </c>
      <c r="E112" s="85">
        <v>10489640</v>
      </c>
      <c r="F112" s="85">
        <v>10242984</v>
      </c>
      <c r="G112" s="85">
        <v>10060593</v>
      </c>
      <c r="H112" s="85">
        <v>10236574</v>
      </c>
      <c r="I112" s="85">
        <v>10147238</v>
      </c>
      <c r="J112" s="85">
        <v>10315284</v>
      </c>
      <c r="K112" s="85">
        <v>10302029</v>
      </c>
      <c r="L112" s="85">
        <v>10237924</v>
      </c>
      <c r="M112" s="85">
        <v>10268321</v>
      </c>
      <c r="N112" s="86">
        <v>10271756</v>
      </c>
      <c r="O112" s="152"/>
    </row>
    <row r="113" spans="1:15" ht="14.4" customHeight="1" x14ac:dyDescent="0.2">
      <c r="A113" s="1" t="s">
        <v>91</v>
      </c>
      <c r="B113" s="87">
        <v>1383477</v>
      </c>
      <c r="C113" s="88">
        <v>1447534</v>
      </c>
      <c r="D113" s="88">
        <v>1466464</v>
      </c>
      <c r="E113" s="88">
        <v>1428599</v>
      </c>
      <c r="F113" s="88">
        <v>1656583</v>
      </c>
      <c r="G113" s="88">
        <v>2138214</v>
      </c>
      <c r="H113" s="88">
        <v>1550348</v>
      </c>
      <c r="I113" s="88">
        <v>1444110</v>
      </c>
      <c r="J113" s="88">
        <v>1458917</v>
      </c>
      <c r="K113" s="88">
        <v>1468378</v>
      </c>
      <c r="L113" s="88">
        <v>1476610</v>
      </c>
      <c r="M113" s="88">
        <v>1582993</v>
      </c>
      <c r="N113" s="89">
        <v>1414444</v>
      </c>
    </row>
    <row r="114" spans="1:15" ht="14.4" customHeight="1" x14ac:dyDescent="0.2">
      <c r="A114" s="1" t="s">
        <v>92</v>
      </c>
      <c r="B114" s="90">
        <v>2755125</v>
      </c>
      <c r="C114" s="91">
        <v>2759635</v>
      </c>
      <c r="D114" s="91">
        <v>2720435</v>
      </c>
      <c r="E114" s="91">
        <v>2678764</v>
      </c>
      <c r="F114" s="91">
        <v>2347866</v>
      </c>
      <c r="G114" s="91">
        <v>2285539</v>
      </c>
      <c r="H114" s="91">
        <v>2642932</v>
      </c>
      <c r="I114" s="91">
        <v>2578716</v>
      </c>
      <c r="J114" s="91">
        <v>2650666</v>
      </c>
      <c r="K114" s="91">
        <v>2591914</v>
      </c>
      <c r="L114" s="91">
        <v>2566886</v>
      </c>
      <c r="M114" s="91">
        <v>2504538</v>
      </c>
      <c r="N114" s="92">
        <v>2567309</v>
      </c>
    </row>
    <row r="115" spans="1:15" ht="14.4" customHeight="1" x14ac:dyDescent="0.2">
      <c r="A115" s="1" t="s">
        <v>3</v>
      </c>
      <c r="B115" s="90">
        <v>3743819</v>
      </c>
      <c r="C115" s="91">
        <v>3744552</v>
      </c>
      <c r="D115" s="91">
        <v>3784082</v>
      </c>
      <c r="E115" s="91">
        <v>3799185</v>
      </c>
      <c r="F115" s="91">
        <v>3687666</v>
      </c>
      <c r="G115" s="91">
        <v>3478183</v>
      </c>
      <c r="H115" s="91">
        <v>3700646</v>
      </c>
      <c r="I115" s="91">
        <v>3745067</v>
      </c>
      <c r="J115" s="91">
        <v>3758742</v>
      </c>
      <c r="K115" s="91">
        <v>3795956</v>
      </c>
      <c r="L115" s="91">
        <v>3759354</v>
      </c>
      <c r="M115" s="91">
        <v>3761759</v>
      </c>
      <c r="N115" s="92">
        <v>3804784</v>
      </c>
    </row>
    <row r="116" spans="1:15" ht="14.4" customHeight="1" x14ac:dyDescent="0.2">
      <c r="A116" s="1" t="s">
        <v>4</v>
      </c>
      <c r="B116" s="90">
        <v>1833871</v>
      </c>
      <c r="C116" s="91">
        <v>1826684</v>
      </c>
      <c r="D116" s="91">
        <v>1834164</v>
      </c>
      <c r="E116" s="91">
        <v>1856900</v>
      </c>
      <c r="F116" s="91">
        <v>1768224</v>
      </c>
      <c r="G116" s="91">
        <v>1600519</v>
      </c>
      <c r="H116" s="91">
        <v>1707128</v>
      </c>
      <c r="I116" s="91">
        <v>1718825</v>
      </c>
      <c r="J116" s="91">
        <v>1779515</v>
      </c>
      <c r="K116" s="91">
        <v>1770564</v>
      </c>
      <c r="L116" s="91">
        <v>1692829</v>
      </c>
      <c r="M116" s="91">
        <v>1738503</v>
      </c>
      <c r="N116" s="92">
        <v>1819170</v>
      </c>
    </row>
    <row r="117" spans="1:15" ht="14.4" customHeight="1" x14ac:dyDescent="0.2">
      <c r="A117" s="2" t="s">
        <v>5</v>
      </c>
      <c r="B117" s="93">
        <v>690823</v>
      </c>
      <c r="C117" s="94">
        <v>693938</v>
      </c>
      <c r="D117" s="94">
        <v>689991</v>
      </c>
      <c r="E117" s="94">
        <v>726192</v>
      </c>
      <c r="F117" s="94">
        <v>782645</v>
      </c>
      <c r="G117" s="94">
        <v>558138</v>
      </c>
      <c r="H117" s="94">
        <v>635520</v>
      </c>
      <c r="I117" s="94">
        <v>660520</v>
      </c>
      <c r="J117" s="94">
        <v>667444</v>
      </c>
      <c r="K117" s="94">
        <v>675217</v>
      </c>
      <c r="L117" s="94">
        <v>742245</v>
      </c>
      <c r="M117" s="94">
        <v>680528</v>
      </c>
      <c r="N117" s="95">
        <v>666049</v>
      </c>
    </row>
    <row r="118" spans="1:15" ht="14.4" customHeight="1" x14ac:dyDescent="0.3">
      <c r="A118" s="3" t="s">
        <v>32</v>
      </c>
      <c r="B118" s="84">
        <v>9438893</v>
      </c>
      <c r="C118" s="85">
        <v>9497847</v>
      </c>
      <c r="D118" s="85">
        <v>9478255</v>
      </c>
      <c r="E118" s="85">
        <v>9438001</v>
      </c>
      <c r="F118" s="85">
        <v>9168692</v>
      </c>
      <c r="G118" s="85">
        <v>9028135</v>
      </c>
      <c r="H118" s="85">
        <v>9217922</v>
      </c>
      <c r="I118" s="85">
        <v>9166837</v>
      </c>
      <c r="J118" s="85">
        <v>9321533</v>
      </c>
      <c r="K118" s="85">
        <v>9307060</v>
      </c>
      <c r="L118" s="85">
        <v>9235519</v>
      </c>
      <c r="M118" s="85">
        <v>9249465</v>
      </c>
      <c r="N118" s="86">
        <v>9250581</v>
      </c>
      <c r="O118" s="152"/>
    </row>
    <row r="119" spans="1:15" ht="14.4" customHeight="1" x14ac:dyDescent="0.2">
      <c r="A119" s="1" t="s">
        <v>91</v>
      </c>
      <c r="B119" s="87">
        <v>1322764</v>
      </c>
      <c r="C119" s="88">
        <v>1397852</v>
      </c>
      <c r="D119" s="88">
        <v>1367720</v>
      </c>
      <c r="E119" s="88">
        <v>1352924</v>
      </c>
      <c r="F119" s="88">
        <v>1593802</v>
      </c>
      <c r="G119" s="88">
        <v>2052850</v>
      </c>
      <c r="H119" s="88">
        <v>1484166</v>
      </c>
      <c r="I119" s="88">
        <v>1394791</v>
      </c>
      <c r="J119" s="88">
        <v>1391761</v>
      </c>
      <c r="K119" s="88">
        <v>1417414</v>
      </c>
      <c r="L119" s="88">
        <v>1409762</v>
      </c>
      <c r="M119" s="88">
        <v>1498888</v>
      </c>
      <c r="N119" s="89">
        <v>1350958</v>
      </c>
    </row>
    <row r="120" spans="1:15" ht="14.4" customHeight="1" x14ac:dyDescent="0.2">
      <c r="A120" s="1" t="s">
        <v>92</v>
      </c>
      <c r="B120" s="90">
        <v>2509745</v>
      </c>
      <c r="C120" s="91">
        <v>2503951</v>
      </c>
      <c r="D120" s="91">
        <v>2474511</v>
      </c>
      <c r="E120" s="91">
        <v>2375505</v>
      </c>
      <c r="F120" s="91">
        <v>1995585</v>
      </c>
      <c r="G120" s="91">
        <v>1958972</v>
      </c>
      <c r="H120" s="91">
        <v>2345043</v>
      </c>
      <c r="I120" s="91">
        <v>2306702</v>
      </c>
      <c r="J120" s="91">
        <v>2388073</v>
      </c>
      <c r="K120" s="91">
        <v>2316087</v>
      </c>
      <c r="L120" s="91">
        <v>2291020</v>
      </c>
      <c r="M120" s="91">
        <v>2229491</v>
      </c>
      <c r="N120" s="92">
        <v>2281595</v>
      </c>
    </row>
    <row r="121" spans="1:15" ht="14.4" customHeight="1" x14ac:dyDescent="0.2">
      <c r="A121" s="1" t="s">
        <v>3</v>
      </c>
      <c r="B121" s="90">
        <v>3586960</v>
      </c>
      <c r="C121" s="91">
        <v>3587631</v>
      </c>
      <c r="D121" s="91">
        <v>3623753</v>
      </c>
      <c r="E121" s="91">
        <v>3642727</v>
      </c>
      <c r="F121" s="91">
        <v>3536130</v>
      </c>
      <c r="G121" s="91">
        <v>3314172</v>
      </c>
      <c r="H121" s="91">
        <v>3535051</v>
      </c>
      <c r="I121" s="91">
        <v>3584442</v>
      </c>
      <c r="J121" s="91">
        <v>3598020</v>
      </c>
      <c r="K121" s="91">
        <v>3635438</v>
      </c>
      <c r="L121" s="91">
        <v>3614201</v>
      </c>
      <c r="M121" s="91">
        <v>3603003</v>
      </c>
      <c r="N121" s="92">
        <v>3634810</v>
      </c>
    </row>
    <row r="122" spans="1:15" ht="14.4" customHeight="1" x14ac:dyDescent="0.2">
      <c r="A122" s="1" t="s">
        <v>4</v>
      </c>
      <c r="B122" s="90">
        <v>1526077</v>
      </c>
      <c r="C122" s="91">
        <v>1513216</v>
      </c>
      <c r="D122" s="91">
        <v>1518690</v>
      </c>
      <c r="E122" s="91">
        <v>1547137</v>
      </c>
      <c r="F122" s="91">
        <v>1493174</v>
      </c>
      <c r="G122" s="91">
        <v>1301486</v>
      </c>
      <c r="H122" s="91">
        <v>1406685</v>
      </c>
      <c r="I122" s="91">
        <v>1415096</v>
      </c>
      <c r="J122" s="91">
        <v>1474390</v>
      </c>
      <c r="K122" s="91">
        <v>1464290</v>
      </c>
      <c r="L122" s="91">
        <v>1423338</v>
      </c>
      <c r="M122" s="91">
        <v>1454796</v>
      </c>
      <c r="N122" s="92">
        <v>1512584</v>
      </c>
    </row>
    <row r="123" spans="1:15" ht="14.4" customHeight="1" x14ac:dyDescent="0.2">
      <c r="A123" s="2" t="s">
        <v>5</v>
      </c>
      <c r="B123" s="93">
        <v>493347</v>
      </c>
      <c r="C123" s="94">
        <v>495197</v>
      </c>
      <c r="D123" s="94">
        <v>493581</v>
      </c>
      <c r="E123" s="94">
        <v>519708</v>
      </c>
      <c r="F123" s="94">
        <v>550001</v>
      </c>
      <c r="G123" s="94">
        <v>400655</v>
      </c>
      <c r="H123" s="94">
        <v>446977</v>
      </c>
      <c r="I123" s="94">
        <v>465806</v>
      </c>
      <c r="J123" s="94">
        <v>469289</v>
      </c>
      <c r="K123" s="94">
        <v>473831</v>
      </c>
      <c r="L123" s="94">
        <v>497198</v>
      </c>
      <c r="M123" s="94">
        <v>463287</v>
      </c>
      <c r="N123" s="95">
        <v>470634</v>
      </c>
    </row>
    <row r="126" spans="1:15" ht="14.4" customHeight="1" x14ac:dyDescent="0.2">
      <c r="A126" s="210" t="s">
        <v>104</v>
      </c>
      <c r="B126" s="210"/>
      <c r="C126" s="210"/>
      <c r="D126" s="210"/>
      <c r="E126" s="210"/>
      <c r="F126" s="210"/>
      <c r="G126" s="210"/>
      <c r="H126" s="210"/>
      <c r="I126" s="210"/>
      <c r="J126" s="210"/>
      <c r="K126" s="210"/>
      <c r="L126" s="210"/>
      <c r="M126" s="210"/>
      <c r="N126" s="210"/>
    </row>
    <row r="128" spans="1:15" ht="14.4" customHeight="1" x14ac:dyDescent="0.2">
      <c r="A128" s="211" t="s">
        <v>0</v>
      </c>
      <c r="B128" s="217" t="s">
        <v>31</v>
      </c>
      <c r="C128" s="218"/>
      <c r="D128" s="218"/>
      <c r="E128" s="218"/>
      <c r="F128" s="218"/>
      <c r="G128" s="218"/>
      <c r="H128" s="218"/>
      <c r="I128" s="218"/>
      <c r="J128" s="218"/>
      <c r="K128" s="218"/>
      <c r="L128" s="218"/>
      <c r="M128" s="218"/>
      <c r="N128" s="219"/>
    </row>
    <row r="129" spans="1:15" ht="14.4" customHeight="1" x14ac:dyDescent="0.2">
      <c r="A129" s="216"/>
      <c r="B129" s="21" t="s">
        <v>1205</v>
      </c>
      <c r="C129" s="22" t="s">
        <v>1206</v>
      </c>
      <c r="D129" s="22" t="s">
        <v>1207</v>
      </c>
      <c r="E129" s="22" t="s">
        <v>1208</v>
      </c>
      <c r="F129" s="22" t="s">
        <v>1209</v>
      </c>
      <c r="G129" s="22" t="s">
        <v>1211</v>
      </c>
      <c r="H129" s="22" t="s">
        <v>2328</v>
      </c>
      <c r="I129" s="22" t="s">
        <v>2329</v>
      </c>
      <c r="J129" s="22" t="s">
        <v>2330</v>
      </c>
      <c r="K129" s="22" t="s">
        <v>2331</v>
      </c>
      <c r="L129" s="22" t="s">
        <v>2334</v>
      </c>
      <c r="M129" s="22" t="s">
        <v>2335</v>
      </c>
      <c r="N129" s="51" t="s">
        <v>2336</v>
      </c>
    </row>
    <row r="130" spans="1:15" ht="14.4" customHeight="1" x14ac:dyDescent="0.3">
      <c r="A130" s="3" t="s">
        <v>1</v>
      </c>
      <c r="B130" s="84">
        <v>11257796</v>
      </c>
      <c r="C130" s="85">
        <v>11732422</v>
      </c>
      <c r="D130" s="85">
        <v>11797694</v>
      </c>
      <c r="E130" s="85">
        <v>11780768</v>
      </c>
      <c r="F130" s="85">
        <v>11460130</v>
      </c>
      <c r="G130" s="85">
        <v>11118435</v>
      </c>
      <c r="H130" s="85">
        <v>11368975</v>
      </c>
      <c r="I130" s="85">
        <v>11346568</v>
      </c>
      <c r="J130" s="85">
        <v>11534630</v>
      </c>
      <c r="K130" s="85">
        <v>11492426</v>
      </c>
      <c r="L130" s="85">
        <v>11450976</v>
      </c>
      <c r="M130" s="85">
        <v>11507544</v>
      </c>
      <c r="N130" s="86">
        <v>11565059</v>
      </c>
      <c r="O130" s="152"/>
    </row>
    <row r="131" spans="1:15" ht="14.4" customHeight="1" x14ac:dyDescent="0.2">
      <c r="A131" s="1" t="s">
        <v>91</v>
      </c>
      <c r="B131" s="87">
        <v>1263834</v>
      </c>
      <c r="C131" s="88">
        <v>1409998</v>
      </c>
      <c r="D131" s="88">
        <v>1447211</v>
      </c>
      <c r="E131" s="88">
        <v>1426847</v>
      </c>
      <c r="F131" s="88">
        <v>1715325</v>
      </c>
      <c r="G131" s="88">
        <v>2150205</v>
      </c>
      <c r="H131" s="88">
        <v>1578511</v>
      </c>
      <c r="I131" s="88">
        <v>1457965</v>
      </c>
      <c r="J131" s="88">
        <v>1448925</v>
      </c>
      <c r="K131" s="88">
        <v>1457755</v>
      </c>
      <c r="L131" s="88">
        <v>1460189</v>
      </c>
      <c r="M131" s="88">
        <v>1544640</v>
      </c>
      <c r="N131" s="89">
        <v>1423547</v>
      </c>
    </row>
    <row r="132" spans="1:15" ht="14.4" customHeight="1" x14ac:dyDescent="0.2">
      <c r="A132" s="1" t="s">
        <v>92</v>
      </c>
      <c r="B132" s="90">
        <v>3227313</v>
      </c>
      <c r="C132" s="91">
        <v>3545648</v>
      </c>
      <c r="D132" s="91">
        <v>3521586</v>
      </c>
      <c r="E132" s="91">
        <v>3448041</v>
      </c>
      <c r="F132" s="91">
        <v>3038315</v>
      </c>
      <c r="G132" s="91">
        <v>3029150</v>
      </c>
      <c r="H132" s="91">
        <v>3380198</v>
      </c>
      <c r="I132" s="91">
        <v>3354002</v>
      </c>
      <c r="J132" s="91">
        <v>3447282</v>
      </c>
      <c r="K132" s="91">
        <v>3343863</v>
      </c>
      <c r="L132" s="91">
        <v>3337698</v>
      </c>
      <c r="M132" s="91">
        <v>3320704</v>
      </c>
      <c r="N132" s="92">
        <v>3381617</v>
      </c>
    </row>
    <row r="133" spans="1:15" ht="14.4" customHeight="1" x14ac:dyDescent="0.2">
      <c r="A133" s="1" t="s">
        <v>3</v>
      </c>
      <c r="B133" s="90">
        <v>4097298</v>
      </c>
      <c r="C133" s="91">
        <v>4107796</v>
      </c>
      <c r="D133" s="91">
        <v>4152665</v>
      </c>
      <c r="E133" s="91">
        <v>4166460</v>
      </c>
      <c r="F133" s="91">
        <v>4000704</v>
      </c>
      <c r="G133" s="91">
        <v>3684412</v>
      </c>
      <c r="H133" s="91">
        <v>3958913</v>
      </c>
      <c r="I133" s="91">
        <v>4037190</v>
      </c>
      <c r="J133" s="91">
        <v>4067159</v>
      </c>
      <c r="K133" s="91">
        <v>4116166</v>
      </c>
      <c r="L133" s="91">
        <v>4087439</v>
      </c>
      <c r="M133" s="91">
        <v>4090889</v>
      </c>
      <c r="N133" s="92">
        <v>4140346</v>
      </c>
    </row>
    <row r="134" spans="1:15" ht="14.4" customHeight="1" x14ac:dyDescent="0.2">
      <c r="A134" s="1" t="s">
        <v>4</v>
      </c>
      <c r="B134" s="90">
        <v>1956964</v>
      </c>
      <c r="C134" s="91">
        <v>1952975</v>
      </c>
      <c r="D134" s="91">
        <v>1963567</v>
      </c>
      <c r="E134" s="91">
        <v>1990011</v>
      </c>
      <c r="F134" s="91">
        <v>1896191</v>
      </c>
      <c r="G134" s="91">
        <v>1680164</v>
      </c>
      <c r="H134" s="91">
        <v>1799851</v>
      </c>
      <c r="I134" s="91">
        <v>1820576</v>
      </c>
      <c r="J134" s="91">
        <v>1886351</v>
      </c>
      <c r="K134" s="91">
        <v>1881918</v>
      </c>
      <c r="L134" s="91">
        <v>1806602</v>
      </c>
      <c r="M134" s="91">
        <v>1852451</v>
      </c>
      <c r="N134" s="92">
        <v>1934764</v>
      </c>
    </row>
    <row r="135" spans="1:15" ht="14.4" customHeight="1" x14ac:dyDescent="0.2">
      <c r="A135" s="2" t="s">
        <v>5</v>
      </c>
      <c r="B135" s="93">
        <v>712387</v>
      </c>
      <c r="C135" s="94">
        <v>716005</v>
      </c>
      <c r="D135" s="94">
        <v>712665</v>
      </c>
      <c r="E135" s="94">
        <v>749409</v>
      </c>
      <c r="F135" s="94">
        <v>809595</v>
      </c>
      <c r="G135" s="94">
        <v>574504</v>
      </c>
      <c r="H135" s="94">
        <v>651502</v>
      </c>
      <c r="I135" s="94">
        <v>676835</v>
      </c>
      <c r="J135" s="94">
        <v>684913</v>
      </c>
      <c r="K135" s="94">
        <v>692724</v>
      </c>
      <c r="L135" s="94">
        <v>759048</v>
      </c>
      <c r="M135" s="94">
        <v>698860</v>
      </c>
      <c r="N135" s="95">
        <v>684785</v>
      </c>
    </row>
    <row r="136" spans="1:15" ht="14.4" customHeight="1" x14ac:dyDescent="0.3">
      <c r="A136" s="3" t="s">
        <v>2</v>
      </c>
      <c r="B136" s="84">
        <v>1718711</v>
      </c>
      <c r="C136" s="85">
        <v>1738335</v>
      </c>
      <c r="D136" s="85">
        <v>1747934</v>
      </c>
      <c r="E136" s="85">
        <v>1739661</v>
      </c>
      <c r="F136" s="85">
        <v>1671744</v>
      </c>
      <c r="G136" s="85">
        <v>1496457</v>
      </c>
      <c r="H136" s="85">
        <v>1575001</v>
      </c>
      <c r="I136" s="85">
        <v>1638168</v>
      </c>
      <c r="J136" s="85">
        <v>1678536</v>
      </c>
      <c r="K136" s="85">
        <v>1703133</v>
      </c>
      <c r="L136" s="85">
        <v>1719994</v>
      </c>
      <c r="M136" s="85">
        <v>1728579</v>
      </c>
      <c r="N136" s="86">
        <v>1757579</v>
      </c>
      <c r="O136" s="152"/>
    </row>
    <row r="137" spans="1:15" ht="14.4" customHeight="1" x14ac:dyDescent="0.2">
      <c r="A137" s="1" t="s">
        <v>91</v>
      </c>
      <c r="B137" s="87">
        <v>76752</v>
      </c>
      <c r="C137" s="88">
        <v>80906</v>
      </c>
      <c r="D137" s="88">
        <v>83550</v>
      </c>
      <c r="E137" s="88">
        <v>90127</v>
      </c>
      <c r="F137" s="88">
        <v>154034</v>
      </c>
      <c r="G137" s="88">
        <v>126687</v>
      </c>
      <c r="H137" s="88">
        <v>119031</v>
      </c>
      <c r="I137" s="88">
        <v>97815</v>
      </c>
      <c r="J137" s="88">
        <v>93323</v>
      </c>
      <c r="K137" s="88">
        <v>90124</v>
      </c>
      <c r="L137" s="88">
        <v>89452</v>
      </c>
      <c r="M137" s="88">
        <v>98869</v>
      </c>
      <c r="N137" s="89">
        <v>101153</v>
      </c>
    </row>
    <row r="138" spans="1:15" ht="14.4" customHeight="1" x14ac:dyDescent="0.2">
      <c r="A138" s="1" t="s">
        <v>92</v>
      </c>
      <c r="B138" s="90">
        <v>1054770</v>
      </c>
      <c r="C138" s="91">
        <v>1058235</v>
      </c>
      <c r="D138" s="91">
        <v>1054332</v>
      </c>
      <c r="E138" s="91">
        <v>1034943</v>
      </c>
      <c r="F138" s="91">
        <v>961040</v>
      </c>
      <c r="G138" s="91">
        <v>990719</v>
      </c>
      <c r="H138" s="91">
        <v>1003028</v>
      </c>
      <c r="I138" s="91">
        <v>1041694</v>
      </c>
      <c r="J138" s="91">
        <v>1061889</v>
      </c>
      <c r="K138" s="91">
        <v>1072259</v>
      </c>
      <c r="L138" s="91">
        <v>1081912</v>
      </c>
      <c r="M138" s="91">
        <v>1079545</v>
      </c>
      <c r="N138" s="92">
        <v>1093052</v>
      </c>
    </row>
    <row r="139" spans="1:15" ht="14.4" customHeight="1" x14ac:dyDescent="0.2">
      <c r="A139" s="1" t="s">
        <v>3</v>
      </c>
      <c r="B139" s="90">
        <v>394999</v>
      </c>
      <c r="C139" s="91">
        <v>403418</v>
      </c>
      <c r="D139" s="91">
        <v>410058</v>
      </c>
      <c r="E139" s="91">
        <v>409031</v>
      </c>
      <c r="F139" s="91">
        <v>354396</v>
      </c>
      <c r="G139" s="91">
        <v>241973</v>
      </c>
      <c r="H139" s="91">
        <v>298437</v>
      </c>
      <c r="I139" s="91">
        <v>333487</v>
      </c>
      <c r="J139" s="91">
        <v>350796</v>
      </c>
      <c r="K139" s="91">
        <v>362923</v>
      </c>
      <c r="L139" s="91">
        <v>370029</v>
      </c>
      <c r="M139" s="91">
        <v>370788</v>
      </c>
      <c r="N139" s="92">
        <v>379778</v>
      </c>
    </row>
    <row r="140" spans="1:15" ht="14.4" customHeight="1" x14ac:dyDescent="0.2">
      <c r="A140" s="1" t="s">
        <v>4</v>
      </c>
      <c r="B140" s="90">
        <v>149889</v>
      </c>
      <c r="C140" s="91">
        <v>152901</v>
      </c>
      <c r="D140" s="91">
        <v>156245</v>
      </c>
      <c r="E140" s="91">
        <v>160646</v>
      </c>
      <c r="F140" s="91">
        <v>153686</v>
      </c>
      <c r="G140" s="91">
        <v>102840</v>
      </c>
      <c r="H140" s="91">
        <v>118630</v>
      </c>
      <c r="I140" s="91">
        <v>128589</v>
      </c>
      <c r="J140" s="91">
        <v>134441</v>
      </c>
      <c r="K140" s="91">
        <v>139462</v>
      </c>
      <c r="L140" s="91">
        <v>140457</v>
      </c>
      <c r="M140" s="91">
        <v>140319</v>
      </c>
      <c r="N140" s="92">
        <v>143754</v>
      </c>
    </row>
    <row r="141" spans="1:15" ht="14.4" customHeight="1" x14ac:dyDescent="0.2">
      <c r="A141" s="2" t="s">
        <v>5</v>
      </c>
      <c r="B141" s="93">
        <v>42301</v>
      </c>
      <c r="C141" s="94">
        <v>42875</v>
      </c>
      <c r="D141" s="94">
        <v>43749</v>
      </c>
      <c r="E141" s="94">
        <v>44914</v>
      </c>
      <c r="F141" s="94">
        <v>48588</v>
      </c>
      <c r="G141" s="94">
        <v>34238</v>
      </c>
      <c r="H141" s="94">
        <v>35875</v>
      </c>
      <c r="I141" s="94">
        <v>36583</v>
      </c>
      <c r="J141" s="94">
        <v>38087</v>
      </c>
      <c r="K141" s="94">
        <v>38365</v>
      </c>
      <c r="L141" s="94">
        <v>38144</v>
      </c>
      <c r="M141" s="94">
        <v>39058</v>
      </c>
      <c r="N141" s="95">
        <v>39842</v>
      </c>
    </row>
    <row r="142" spans="1:15" ht="14.4" customHeight="1" x14ac:dyDescent="0.3">
      <c r="A142" s="3" t="s">
        <v>6</v>
      </c>
      <c r="B142" s="84">
        <v>9539085</v>
      </c>
      <c r="C142" s="85">
        <v>9994087</v>
      </c>
      <c r="D142" s="85">
        <v>10049760</v>
      </c>
      <c r="E142" s="85">
        <v>10041107</v>
      </c>
      <c r="F142" s="85">
        <v>9788386</v>
      </c>
      <c r="G142" s="85">
        <v>9621978</v>
      </c>
      <c r="H142" s="85">
        <v>9793974</v>
      </c>
      <c r="I142" s="85">
        <v>9708400</v>
      </c>
      <c r="J142" s="85">
        <v>9856094</v>
      </c>
      <c r="K142" s="85">
        <v>9789293</v>
      </c>
      <c r="L142" s="85">
        <v>9730982</v>
      </c>
      <c r="M142" s="85">
        <v>9778965</v>
      </c>
      <c r="N142" s="86">
        <v>9807480</v>
      </c>
      <c r="O142" s="152"/>
    </row>
    <row r="143" spans="1:15" ht="14.4" customHeight="1" x14ac:dyDescent="0.2">
      <c r="A143" s="1" t="s">
        <v>91</v>
      </c>
      <c r="B143" s="87">
        <v>1187082</v>
      </c>
      <c r="C143" s="88">
        <v>1329092</v>
      </c>
      <c r="D143" s="88">
        <v>1363661</v>
      </c>
      <c r="E143" s="88">
        <v>1336720</v>
      </c>
      <c r="F143" s="88">
        <v>1561291</v>
      </c>
      <c r="G143" s="88">
        <v>2023518</v>
      </c>
      <c r="H143" s="88">
        <v>1459480</v>
      </c>
      <c r="I143" s="88">
        <v>1360150</v>
      </c>
      <c r="J143" s="88">
        <v>1355602</v>
      </c>
      <c r="K143" s="88">
        <v>1367631</v>
      </c>
      <c r="L143" s="88">
        <v>1370737</v>
      </c>
      <c r="M143" s="88">
        <v>1445771</v>
      </c>
      <c r="N143" s="89">
        <v>1322394</v>
      </c>
    </row>
    <row r="144" spans="1:15" ht="14.4" customHeight="1" x14ac:dyDescent="0.2">
      <c r="A144" s="1" t="s">
        <v>92</v>
      </c>
      <c r="B144" s="90">
        <v>2172543</v>
      </c>
      <c r="C144" s="91">
        <v>2487413</v>
      </c>
      <c r="D144" s="91">
        <v>2467254</v>
      </c>
      <c r="E144" s="91">
        <v>2413098</v>
      </c>
      <c r="F144" s="91">
        <v>2077275</v>
      </c>
      <c r="G144" s="91">
        <v>2038431</v>
      </c>
      <c r="H144" s="91">
        <v>2377170</v>
      </c>
      <c r="I144" s="91">
        <v>2312308</v>
      </c>
      <c r="J144" s="91">
        <v>2385393</v>
      </c>
      <c r="K144" s="91">
        <v>2271604</v>
      </c>
      <c r="L144" s="91">
        <v>2255786</v>
      </c>
      <c r="M144" s="91">
        <v>2241159</v>
      </c>
      <c r="N144" s="92">
        <v>2288565</v>
      </c>
    </row>
    <row r="145" spans="1:15" ht="14.4" customHeight="1" x14ac:dyDescent="0.2">
      <c r="A145" s="1" t="s">
        <v>3</v>
      </c>
      <c r="B145" s="90">
        <v>3702299</v>
      </c>
      <c r="C145" s="91">
        <v>3704378</v>
      </c>
      <c r="D145" s="91">
        <v>3742607</v>
      </c>
      <c r="E145" s="91">
        <v>3757429</v>
      </c>
      <c r="F145" s="91">
        <v>3646308</v>
      </c>
      <c r="G145" s="91">
        <v>3442439</v>
      </c>
      <c r="H145" s="91">
        <v>3660476</v>
      </c>
      <c r="I145" s="91">
        <v>3703703</v>
      </c>
      <c r="J145" s="91">
        <v>3716363</v>
      </c>
      <c r="K145" s="91">
        <v>3753243</v>
      </c>
      <c r="L145" s="91">
        <v>3717410</v>
      </c>
      <c r="M145" s="91">
        <v>3720101</v>
      </c>
      <c r="N145" s="92">
        <v>3760568</v>
      </c>
    </row>
    <row r="146" spans="1:15" ht="14.4" customHeight="1" x14ac:dyDescent="0.2">
      <c r="A146" s="1" t="s">
        <v>4</v>
      </c>
      <c r="B146" s="90">
        <v>1807075</v>
      </c>
      <c r="C146" s="91">
        <v>1800074</v>
      </c>
      <c r="D146" s="91">
        <v>1807322</v>
      </c>
      <c r="E146" s="91">
        <v>1829365</v>
      </c>
      <c r="F146" s="91">
        <v>1742505</v>
      </c>
      <c r="G146" s="91">
        <v>1577324</v>
      </c>
      <c r="H146" s="91">
        <v>1681221</v>
      </c>
      <c r="I146" s="91">
        <v>1691987</v>
      </c>
      <c r="J146" s="91">
        <v>1751910</v>
      </c>
      <c r="K146" s="91">
        <v>1742456</v>
      </c>
      <c r="L146" s="91">
        <v>1666145</v>
      </c>
      <c r="M146" s="91">
        <v>1712132</v>
      </c>
      <c r="N146" s="92">
        <v>1791010</v>
      </c>
    </row>
    <row r="147" spans="1:15" ht="14.4" customHeight="1" x14ac:dyDescent="0.2">
      <c r="A147" s="2" t="s">
        <v>5</v>
      </c>
      <c r="B147" s="93">
        <v>670086</v>
      </c>
      <c r="C147" s="94">
        <v>673130</v>
      </c>
      <c r="D147" s="94">
        <v>668916</v>
      </c>
      <c r="E147" s="94">
        <v>704495</v>
      </c>
      <c r="F147" s="94">
        <v>761007</v>
      </c>
      <c r="G147" s="94">
        <v>540266</v>
      </c>
      <c r="H147" s="94">
        <v>615627</v>
      </c>
      <c r="I147" s="94">
        <v>640252</v>
      </c>
      <c r="J147" s="94">
        <v>646826</v>
      </c>
      <c r="K147" s="94">
        <v>654359</v>
      </c>
      <c r="L147" s="94">
        <v>720904</v>
      </c>
      <c r="M147" s="94">
        <v>659802</v>
      </c>
      <c r="N147" s="95">
        <v>644943</v>
      </c>
    </row>
    <row r="148" spans="1:15" ht="14.4" customHeight="1" x14ac:dyDescent="0.3">
      <c r="A148" s="3" t="s">
        <v>32</v>
      </c>
      <c r="B148" s="84">
        <v>8685194</v>
      </c>
      <c r="C148" s="85">
        <v>9133407</v>
      </c>
      <c r="D148" s="85">
        <v>9147170</v>
      </c>
      <c r="E148" s="85">
        <v>9102840</v>
      </c>
      <c r="F148" s="85">
        <v>8845559</v>
      </c>
      <c r="G148" s="85">
        <v>8715726</v>
      </c>
      <c r="H148" s="85">
        <v>8893210</v>
      </c>
      <c r="I148" s="85">
        <v>8839743</v>
      </c>
      <c r="J148" s="85">
        <v>8978501</v>
      </c>
      <c r="K148" s="85">
        <v>8906440</v>
      </c>
      <c r="L148" s="85">
        <v>8847196</v>
      </c>
      <c r="M148" s="85">
        <v>8876474</v>
      </c>
      <c r="N148" s="86">
        <v>8891026</v>
      </c>
      <c r="O148" s="152"/>
    </row>
    <row r="149" spans="1:15" ht="14.4" customHeight="1" x14ac:dyDescent="0.2">
      <c r="A149" s="1" t="s">
        <v>91</v>
      </c>
      <c r="B149" s="87">
        <v>1159525</v>
      </c>
      <c r="C149" s="88">
        <v>1308824</v>
      </c>
      <c r="D149" s="88">
        <v>1306155</v>
      </c>
      <c r="E149" s="88">
        <v>1290186</v>
      </c>
      <c r="F149" s="88">
        <v>1529763</v>
      </c>
      <c r="G149" s="88">
        <v>1987329</v>
      </c>
      <c r="H149" s="88">
        <v>1429413</v>
      </c>
      <c r="I149" s="88">
        <v>1339717</v>
      </c>
      <c r="J149" s="88">
        <v>1333350</v>
      </c>
      <c r="K149" s="88">
        <v>1349379</v>
      </c>
      <c r="L149" s="88">
        <v>1341567</v>
      </c>
      <c r="M149" s="88">
        <v>1418031</v>
      </c>
      <c r="N149" s="89">
        <v>1293309</v>
      </c>
    </row>
    <row r="150" spans="1:15" ht="14.4" customHeight="1" x14ac:dyDescent="0.2">
      <c r="A150" s="1" t="s">
        <v>92</v>
      </c>
      <c r="B150" s="90">
        <v>2003339</v>
      </c>
      <c r="C150" s="91">
        <v>2310530</v>
      </c>
      <c r="D150" s="91">
        <v>2288733</v>
      </c>
      <c r="E150" s="91">
        <v>2188310</v>
      </c>
      <c r="F150" s="91">
        <v>1820380</v>
      </c>
      <c r="G150" s="91">
        <v>1785518</v>
      </c>
      <c r="H150" s="91">
        <v>2155860</v>
      </c>
      <c r="I150" s="91">
        <v>2117618</v>
      </c>
      <c r="J150" s="91">
        <v>2188320</v>
      </c>
      <c r="K150" s="91">
        <v>2069364</v>
      </c>
      <c r="L150" s="91">
        <v>2055846</v>
      </c>
      <c r="M150" s="91">
        <v>2022258</v>
      </c>
      <c r="N150" s="92">
        <v>2067831</v>
      </c>
    </row>
    <row r="151" spans="1:15" ht="14.4" customHeight="1" x14ac:dyDescent="0.2">
      <c r="A151" s="1" t="s">
        <v>3</v>
      </c>
      <c r="B151" s="90">
        <v>3547411</v>
      </c>
      <c r="C151" s="91">
        <v>3549650</v>
      </c>
      <c r="D151" s="91">
        <v>3584555</v>
      </c>
      <c r="E151" s="91">
        <v>3603166</v>
      </c>
      <c r="F151" s="91">
        <v>3496589</v>
      </c>
      <c r="G151" s="91">
        <v>3279701</v>
      </c>
      <c r="H151" s="91">
        <v>3497198</v>
      </c>
      <c r="I151" s="91">
        <v>3545426</v>
      </c>
      <c r="J151" s="91">
        <v>3557955</v>
      </c>
      <c r="K151" s="91">
        <v>3594955</v>
      </c>
      <c r="L151" s="91">
        <v>3574236</v>
      </c>
      <c r="M151" s="91">
        <v>3562764</v>
      </c>
      <c r="N151" s="92">
        <v>3592905</v>
      </c>
    </row>
    <row r="152" spans="1:15" ht="14.4" customHeight="1" x14ac:dyDescent="0.2">
      <c r="A152" s="1" t="s">
        <v>4</v>
      </c>
      <c r="B152" s="90">
        <v>1501188</v>
      </c>
      <c r="C152" s="91">
        <v>1488882</v>
      </c>
      <c r="D152" s="91">
        <v>1494108</v>
      </c>
      <c r="E152" s="91">
        <v>1521956</v>
      </c>
      <c r="F152" s="91">
        <v>1469168</v>
      </c>
      <c r="G152" s="91">
        <v>1279467</v>
      </c>
      <c r="H152" s="91">
        <v>1382599</v>
      </c>
      <c r="I152" s="91">
        <v>1390331</v>
      </c>
      <c r="J152" s="91">
        <v>1449078</v>
      </c>
      <c r="K152" s="91">
        <v>1438600</v>
      </c>
      <c r="L152" s="91">
        <v>1398436</v>
      </c>
      <c r="M152" s="91">
        <v>1429723</v>
      </c>
      <c r="N152" s="92">
        <v>1486374</v>
      </c>
    </row>
    <row r="153" spans="1:15" ht="14.4" customHeight="1" x14ac:dyDescent="0.2">
      <c r="A153" s="2" t="s">
        <v>5</v>
      </c>
      <c r="B153" s="93">
        <v>473731</v>
      </c>
      <c r="C153" s="94">
        <v>475521</v>
      </c>
      <c r="D153" s="94">
        <v>473619</v>
      </c>
      <c r="E153" s="94">
        <v>499222</v>
      </c>
      <c r="F153" s="94">
        <v>529659</v>
      </c>
      <c r="G153" s="94">
        <v>383711</v>
      </c>
      <c r="H153" s="94">
        <v>428140</v>
      </c>
      <c r="I153" s="94">
        <v>446651</v>
      </c>
      <c r="J153" s="94">
        <v>449798</v>
      </c>
      <c r="K153" s="94">
        <v>454142</v>
      </c>
      <c r="L153" s="94">
        <v>477111</v>
      </c>
      <c r="M153" s="94">
        <v>443698</v>
      </c>
      <c r="N153" s="95">
        <v>450607</v>
      </c>
    </row>
    <row r="156" spans="1:15" ht="14.4" customHeight="1" x14ac:dyDescent="0.2">
      <c r="A156" s="210" t="s">
        <v>105</v>
      </c>
      <c r="B156" s="210"/>
      <c r="C156" s="210"/>
      <c r="D156" s="210"/>
      <c r="E156" s="210"/>
      <c r="F156" s="210"/>
      <c r="G156" s="210"/>
      <c r="H156" s="210"/>
      <c r="I156" s="210"/>
      <c r="J156" s="210"/>
      <c r="K156" s="210"/>
      <c r="L156" s="210"/>
      <c r="M156" s="210"/>
      <c r="N156" s="210"/>
    </row>
    <row r="158" spans="1:15" ht="14.4" customHeight="1" x14ac:dyDescent="0.2">
      <c r="A158" s="211" t="s">
        <v>0</v>
      </c>
      <c r="B158" s="213" t="s">
        <v>31</v>
      </c>
      <c r="C158" s="214"/>
      <c r="D158" s="214"/>
      <c r="E158" s="214"/>
      <c r="F158" s="214"/>
      <c r="G158" s="214"/>
      <c r="H158" s="214"/>
      <c r="I158" s="214"/>
      <c r="J158" s="214"/>
      <c r="K158" s="214"/>
      <c r="L158" s="214"/>
      <c r="M158" s="214"/>
      <c r="N158" s="215"/>
    </row>
    <row r="159" spans="1:15" ht="14.4" customHeight="1" x14ac:dyDescent="0.2">
      <c r="A159" s="212"/>
      <c r="B159" s="66" t="s">
        <v>1205</v>
      </c>
      <c r="C159" s="58" t="s">
        <v>1206</v>
      </c>
      <c r="D159" s="58" t="s">
        <v>1207</v>
      </c>
      <c r="E159" s="58" t="s">
        <v>1208</v>
      </c>
      <c r="F159" s="58" t="s">
        <v>1209</v>
      </c>
      <c r="G159" s="58" t="s">
        <v>1211</v>
      </c>
      <c r="H159" s="58" t="s">
        <v>2328</v>
      </c>
      <c r="I159" s="58" t="s">
        <v>2329</v>
      </c>
      <c r="J159" s="58" t="s">
        <v>2330</v>
      </c>
      <c r="K159" s="58" t="s">
        <v>2331</v>
      </c>
      <c r="L159" s="58" t="s">
        <v>2334</v>
      </c>
      <c r="M159" s="58" t="s">
        <v>2335</v>
      </c>
      <c r="N159" s="51" t="s">
        <v>2336</v>
      </c>
    </row>
    <row r="160" spans="1:15" ht="14.4" customHeight="1" x14ac:dyDescent="0.3">
      <c r="A160" s="3" t="s">
        <v>1</v>
      </c>
      <c r="B160" s="84">
        <v>11939059</v>
      </c>
      <c r="C160" s="85">
        <v>12168615</v>
      </c>
      <c r="D160" s="85">
        <v>12246343</v>
      </c>
      <c r="E160" s="85">
        <v>12175710</v>
      </c>
      <c r="F160" s="85">
        <v>11389470</v>
      </c>
      <c r="G160" s="85">
        <v>10930416</v>
      </c>
      <c r="H160" s="85">
        <v>11389016</v>
      </c>
      <c r="I160" s="85">
        <v>11550951</v>
      </c>
      <c r="J160" s="85">
        <v>11809194</v>
      </c>
      <c r="K160" s="85">
        <v>11841678</v>
      </c>
      <c r="L160" s="85">
        <v>11699995</v>
      </c>
      <c r="M160" s="85">
        <v>11746267</v>
      </c>
      <c r="N160" s="86">
        <v>11896778</v>
      </c>
      <c r="O160" s="152"/>
    </row>
    <row r="161" spans="1:15" ht="14.4" customHeight="1" x14ac:dyDescent="0.2">
      <c r="A161" s="1" t="s">
        <v>91</v>
      </c>
      <c r="B161" s="87">
        <v>1442536</v>
      </c>
      <c r="C161" s="88">
        <v>1495193</v>
      </c>
      <c r="D161" s="88">
        <v>1546299</v>
      </c>
      <c r="E161" s="88">
        <v>1510056</v>
      </c>
      <c r="F161" s="88">
        <v>1816289</v>
      </c>
      <c r="G161" s="88">
        <v>2250266</v>
      </c>
      <c r="H161" s="88">
        <v>1660515</v>
      </c>
      <c r="I161" s="88">
        <v>1535847</v>
      </c>
      <c r="J161" s="88">
        <v>1542964</v>
      </c>
      <c r="K161" s="88">
        <v>1547837</v>
      </c>
      <c r="L161" s="88">
        <v>1553569</v>
      </c>
      <c r="M161" s="88">
        <v>1655083</v>
      </c>
      <c r="N161" s="89">
        <v>1508132</v>
      </c>
    </row>
    <row r="162" spans="1:15" ht="14.4" customHeight="1" x14ac:dyDescent="0.2">
      <c r="A162" s="1" t="s">
        <v>92</v>
      </c>
      <c r="B162" s="90">
        <v>3796564</v>
      </c>
      <c r="C162" s="91">
        <v>3963644</v>
      </c>
      <c r="D162" s="91">
        <v>3939637</v>
      </c>
      <c r="E162" s="91">
        <v>3828624</v>
      </c>
      <c r="F162" s="91">
        <v>2959037</v>
      </c>
      <c r="G162" s="91">
        <v>2818534</v>
      </c>
      <c r="H162" s="91">
        <v>3370293</v>
      </c>
      <c r="I162" s="91">
        <v>3538394</v>
      </c>
      <c r="J162" s="91">
        <v>3681774</v>
      </c>
      <c r="K162" s="91">
        <v>3656955</v>
      </c>
      <c r="L162" s="91">
        <v>3549278</v>
      </c>
      <c r="M162" s="91">
        <v>3513948</v>
      </c>
      <c r="N162" s="92">
        <v>3683993</v>
      </c>
    </row>
    <row r="163" spans="1:15" ht="14.4" customHeight="1" x14ac:dyDescent="0.2">
      <c r="A163" s="1" t="s">
        <v>3</v>
      </c>
      <c r="B163" s="90">
        <v>4047220</v>
      </c>
      <c r="C163" s="91">
        <v>4057071</v>
      </c>
      <c r="D163" s="91">
        <v>4101215</v>
      </c>
      <c r="E163" s="91">
        <v>4114804</v>
      </c>
      <c r="F163" s="91">
        <v>3937808</v>
      </c>
      <c r="G163" s="91">
        <v>3630795</v>
      </c>
      <c r="H163" s="91">
        <v>3918949</v>
      </c>
      <c r="I163" s="91">
        <v>3993009</v>
      </c>
      <c r="J163" s="91">
        <v>4026013</v>
      </c>
      <c r="K163" s="91">
        <v>4074312</v>
      </c>
      <c r="L163" s="91">
        <v>4045712</v>
      </c>
      <c r="M163" s="91">
        <v>4045846</v>
      </c>
      <c r="N163" s="92">
        <v>4098580</v>
      </c>
    </row>
    <row r="164" spans="1:15" ht="14.4" customHeight="1" x14ac:dyDescent="0.2">
      <c r="A164" s="1" t="s">
        <v>4</v>
      </c>
      <c r="B164" s="90">
        <v>1945284</v>
      </c>
      <c r="C164" s="91">
        <v>1940801</v>
      </c>
      <c r="D164" s="91">
        <v>1950605</v>
      </c>
      <c r="E164" s="91">
        <v>1977789</v>
      </c>
      <c r="F164" s="91">
        <v>1874571</v>
      </c>
      <c r="G164" s="91">
        <v>1662294</v>
      </c>
      <c r="H164" s="91">
        <v>1790023</v>
      </c>
      <c r="I164" s="91">
        <v>1810122</v>
      </c>
      <c r="J164" s="91">
        <v>1877349</v>
      </c>
      <c r="K164" s="91">
        <v>1873553</v>
      </c>
      <c r="L164" s="91">
        <v>1795161</v>
      </c>
      <c r="M164" s="91">
        <v>1837432</v>
      </c>
      <c r="N164" s="92">
        <v>1924649</v>
      </c>
    </row>
    <row r="165" spans="1:15" ht="14.4" customHeight="1" x14ac:dyDescent="0.2">
      <c r="A165" s="2" t="s">
        <v>5</v>
      </c>
      <c r="B165" s="93">
        <v>707455</v>
      </c>
      <c r="C165" s="94">
        <v>711906</v>
      </c>
      <c r="D165" s="94">
        <v>708587</v>
      </c>
      <c r="E165" s="94">
        <v>744437</v>
      </c>
      <c r="F165" s="94">
        <v>801765</v>
      </c>
      <c r="G165" s="94">
        <v>568527</v>
      </c>
      <c r="H165" s="94">
        <v>649236</v>
      </c>
      <c r="I165" s="94">
        <v>673579</v>
      </c>
      <c r="J165" s="94">
        <v>681094</v>
      </c>
      <c r="K165" s="94">
        <v>689021</v>
      </c>
      <c r="L165" s="94">
        <v>756275</v>
      </c>
      <c r="M165" s="94">
        <v>693958</v>
      </c>
      <c r="N165" s="95">
        <v>681424</v>
      </c>
    </row>
    <row r="166" spans="1:15" ht="14.4" customHeight="1" x14ac:dyDescent="0.3">
      <c r="A166" s="3" t="s">
        <v>2</v>
      </c>
      <c r="B166" s="84">
        <v>1253082</v>
      </c>
      <c r="C166" s="85">
        <v>1273248</v>
      </c>
      <c r="D166" s="85">
        <v>1282386</v>
      </c>
      <c r="E166" s="85">
        <v>1275768</v>
      </c>
      <c r="F166" s="85">
        <v>1199488</v>
      </c>
      <c r="G166" s="85">
        <v>967886</v>
      </c>
      <c r="H166" s="85">
        <v>1062881</v>
      </c>
      <c r="I166" s="85">
        <v>1138488</v>
      </c>
      <c r="J166" s="85">
        <v>1185139</v>
      </c>
      <c r="K166" s="85">
        <v>1216828</v>
      </c>
      <c r="L166" s="85">
        <v>1232980</v>
      </c>
      <c r="M166" s="85">
        <v>1241802</v>
      </c>
      <c r="N166" s="86">
        <v>1273011</v>
      </c>
      <c r="O166" s="152"/>
    </row>
    <row r="167" spans="1:15" ht="14.4" customHeight="1" x14ac:dyDescent="0.2">
      <c r="A167" s="1" t="s">
        <v>91</v>
      </c>
      <c r="B167" s="87">
        <v>97892</v>
      </c>
      <c r="C167" s="88">
        <v>103083</v>
      </c>
      <c r="D167" s="88">
        <v>105286</v>
      </c>
      <c r="E167" s="88">
        <v>116035</v>
      </c>
      <c r="F167" s="88">
        <v>189341</v>
      </c>
      <c r="G167" s="88">
        <v>145210</v>
      </c>
      <c r="H167" s="88">
        <v>138713</v>
      </c>
      <c r="I167" s="88">
        <v>119547</v>
      </c>
      <c r="J167" s="88">
        <v>115018</v>
      </c>
      <c r="K167" s="88">
        <v>115582</v>
      </c>
      <c r="L167" s="88">
        <v>112101</v>
      </c>
      <c r="M167" s="88">
        <v>123386</v>
      </c>
      <c r="N167" s="89">
        <v>126157</v>
      </c>
    </row>
    <row r="168" spans="1:15" ht="14.4" customHeight="1" x14ac:dyDescent="0.2">
      <c r="A168" s="1" t="s">
        <v>92</v>
      </c>
      <c r="B168" s="90">
        <v>673484</v>
      </c>
      <c r="C168" s="91">
        <v>678461</v>
      </c>
      <c r="D168" s="91">
        <v>675802</v>
      </c>
      <c r="E168" s="91">
        <v>655660</v>
      </c>
      <c r="F168" s="91">
        <v>571052</v>
      </c>
      <c r="G168" s="91">
        <v>548449</v>
      </c>
      <c r="H168" s="91">
        <v>574082</v>
      </c>
      <c r="I168" s="91">
        <v>621135</v>
      </c>
      <c r="J168" s="91">
        <v>646827</v>
      </c>
      <c r="K168" s="91">
        <v>660188</v>
      </c>
      <c r="L168" s="91">
        <v>671872</v>
      </c>
      <c r="M168" s="91">
        <v>668464</v>
      </c>
      <c r="N168" s="92">
        <v>684138</v>
      </c>
    </row>
    <row r="169" spans="1:15" ht="14.4" customHeight="1" x14ac:dyDescent="0.2">
      <c r="A169" s="1" t="s">
        <v>3</v>
      </c>
      <c r="B169" s="90">
        <v>327441</v>
      </c>
      <c r="C169" s="91">
        <v>334621</v>
      </c>
      <c r="D169" s="91">
        <v>340700</v>
      </c>
      <c r="E169" s="91">
        <v>338432</v>
      </c>
      <c r="F169" s="91">
        <v>280611</v>
      </c>
      <c r="G169" s="91">
        <v>175330</v>
      </c>
      <c r="H169" s="91">
        <v>233000</v>
      </c>
      <c r="I169" s="91">
        <v>269474</v>
      </c>
      <c r="J169" s="91">
        <v>287917</v>
      </c>
      <c r="K169" s="91">
        <v>300231</v>
      </c>
      <c r="L169" s="91">
        <v>307645</v>
      </c>
      <c r="M169" s="91">
        <v>308021</v>
      </c>
      <c r="N169" s="92">
        <v>316933</v>
      </c>
    </row>
    <row r="170" spans="1:15" ht="14.4" customHeight="1" x14ac:dyDescent="0.2">
      <c r="A170" s="1" t="s">
        <v>4</v>
      </c>
      <c r="B170" s="90">
        <v>123412</v>
      </c>
      <c r="C170" s="91">
        <v>125891</v>
      </c>
      <c r="D170" s="91">
        <v>128581</v>
      </c>
      <c r="E170" s="91">
        <v>132832</v>
      </c>
      <c r="F170" s="91">
        <v>124650</v>
      </c>
      <c r="G170" s="91">
        <v>75314</v>
      </c>
      <c r="H170" s="91">
        <v>91750</v>
      </c>
      <c r="I170" s="91">
        <v>102318</v>
      </c>
      <c r="J170" s="91">
        <v>108055</v>
      </c>
      <c r="K170" s="91">
        <v>113107</v>
      </c>
      <c r="L170" s="91">
        <v>113986</v>
      </c>
      <c r="M170" s="91">
        <v>113822</v>
      </c>
      <c r="N170" s="92">
        <v>117116</v>
      </c>
    </row>
    <row r="171" spans="1:15" ht="14.4" customHeight="1" x14ac:dyDescent="0.2">
      <c r="A171" s="2" t="s">
        <v>5</v>
      </c>
      <c r="B171" s="93">
        <v>30853</v>
      </c>
      <c r="C171" s="94">
        <v>31192</v>
      </c>
      <c r="D171" s="94">
        <v>32017</v>
      </c>
      <c r="E171" s="94">
        <v>32809</v>
      </c>
      <c r="F171" s="94">
        <v>33834</v>
      </c>
      <c r="G171" s="94">
        <v>23583</v>
      </c>
      <c r="H171" s="94">
        <v>25336</v>
      </c>
      <c r="I171" s="94">
        <v>26014</v>
      </c>
      <c r="J171" s="94">
        <v>27322</v>
      </c>
      <c r="K171" s="94">
        <v>27720</v>
      </c>
      <c r="L171" s="94">
        <v>27376</v>
      </c>
      <c r="M171" s="94">
        <v>28109</v>
      </c>
      <c r="N171" s="95">
        <v>28667</v>
      </c>
    </row>
    <row r="172" spans="1:15" ht="14.4" customHeight="1" x14ac:dyDescent="0.3">
      <c r="A172" s="3" t="s">
        <v>6</v>
      </c>
      <c r="B172" s="84">
        <v>10685977</v>
      </c>
      <c r="C172" s="85">
        <v>10895367</v>
      </c>
      <c r="D172" s="85">
        <v>10963957</v>
      </c>
      <c r="E172" s="85">
        <v>10899942</v>
      </c>
      <c r="F172" s="85">
        <v>10189982</v>
      </c>
      <c r="G172" s="85">
        <v>9962530</v>
      </c>
      <c r="H172" s="85">
        <v>10326135</v>
      </c>
      <c r="I172" s="85">
        <v>10412463</v>
      </c>
      <c r="J172" s="85">
        <v>10624055</v>
      </c>
      <c r="K172" s="85">
        <v>10624850</v>
      </c>
      <c r="L172" s="85">
        <v>10467015</v>
      </c>
      <c r="M172" s="85">
        <v>10504465</v>
      </c>
      <c r="N172" s="86">
        <v>10623767</v>
      </c>
      <c r="O172" s="152"/>
    </row>
    <row r="173" spans="1:15" ht="14.4" customHeight="1" x14ac:dyDescent="0.2">
      <c r="A173" s="1" t="s">
        <v>91</v>
      </c>
      <c r="B173" s="87">
        <v>1344644</v>
      </c>
      <c r="C173" s="88">
        <v>1392110</v>
      </c>
      <c r="D173" s="88">
        <v>1441013</v>
      </c>
      <c r="E173" s="88">
        <v>1394021</v>
      </c>
      <c r="F173" s="88">
        <v>1626948</v>
      </c>
      <c r="G173" s="88">
        <v>2105056</v>
      </c>
      <c r="H173" s="88">
        <v>1521802</v>
      </c>
      <c r="I173" s="88">
        <v>1416300</v>
      </c>
      <c r="J173" s="88">
        <v>1427946</v>
      </c>
      <c r="K173" s="88">
        <v>1432255</v>
      </c>
      <c r="L173" s="88">
        <v>1441468</v>
      </c>
      <c r="M173" s="88">
        <v>1531697</v>
      </c>
      <c r="N173" s="89">
        <v>1381975</v>
      </c>
    </row>
    <row r="174" spans="1:15" ht="14.4" customHeight="1" x14ac:dyDescent="0.2">
      <c r="A174" s="1" t="s">
        <v>92</v>
      </c>
      <c r="B174" s="90">
        <v>3123080</v>
      </c>
      <c r="C174" s="91">
        <v>3285183</v>
      </c>
      <c r="D174" s="91">
        <v>3263835</v>
      </c>
      <c r="E174" s="91">
        <v>3172964</v>
      </c>
      <c r="F174" s="91">
        <v>2387985</v>
      </c>
      <c r="G174" s="91">
        <v>2270085</v>
      </c>
      <c r="H174" s="91">
        <v>2796211</v>
      </c>
      <c r="I174" s="91">
        <v>2917259</v>
      </c>
      <c r="J174" s="91">
        <v>3034947</v>
      </c>
      <c r="K174" s="91">
        <v>2996767</v>
      </c>
      <c r="L174" s="91">
        <v>2877406</v>
      </c>
      <c r="M174" s="91">
        <v>2845484</v>
      </c>
      <c r="N174" s="92">
        <v>2999855</v>
      </c>
    </row>
    <row r="175" spans="1:15" ht="14.4" customHeight="1" x14ac:dyDescent="0.2">
      <c r="A175" s="1" t="s">
        <v>3</v>
      </c>
      <c r="B175" s="90">
        <v>3719779</v>
      </c>
      <c r="C175" s="91">
        <v>3722450</v>
      </c>
      <c r="D175" s="91">
        <v>3760515</v>
      </c>
      <c r="E175" s="91">
        <v>3776372</v>
      </c>
      <c r="F175" s="91">
        <v>3657197</v>
      </c>
      <c r="G175" s="91">
        <v>3455465</v>
      </c>
      <c r="H175" s="91">
        <v>3685949</v>
      </c>
      <c r="I175" s="91">
        <v>3723535</v>
      </c>
      <c r="J175" s="91">
        <v>3738096</v>
      </c>
      <c r="K175" s="91">
        <v>3774081</v>
      </c>
      <c r="L175" s="91">
        <v>3738067</v>
      </c>
      <c r="M175" s="91">
        <v>3737825</v>
      </c>
      <c r="N175" s="92">
        <v>3781647</v>
      </c>
    </row>
    <row r="176" spans="1:15" ht="14.4" customHeight="1" x14ac:dyDescent="0.2">
      <c r="A176" s="1" t="s">
        <v>4</v>
      </c>
      <c r="B176" s="90">
        <v>1821872</v>
      </c>
      <c r="C176" s="91">
        <v>1814910</v>
      </c>
      <c r="D176" s="91">
        <v>1822024</v>
      </c>
      <c r="E176" s="91">
        <v>1844957</v>
      </c>
      <c r="F176" s="91">
        <v>1749921</v>
      </c>
      <c r="G176" s="91">
        <v>1586980</v>
      </c>
      <c r="H176" s="91">
        <v>1698273</v>
      </c>
      <c r="I176" s="91">
        <v>1707804</v>
      </c>
      <c r="J176" s="91">
        <v>1769294</v>
      </c>
      <c r="K176" s="91">
        <v>1760446</v>
      </c>
      <c r="L176" s="91">
        <v>1681175</v>
      </c>
      <c r="M176" s="91">
        <v>1723610</v>
      </c>
      <c r="N176" s="92">
        <v>1807533</v>
      </c>
    </row>
    <row r="177" spans="1:15" ht="14.4" customHeight="1" x14ac:dyDescent="0.2">
      <c r="A177" s="2" t="s">
        <v>5</v>
      </c>
      <c r="B177" s="93">
        <v>676602</v>
      </c>
      <c r="C177" s="94">
        <v>680714</v>
      </c>
      <c r="D177" s="94">
        <v>676570</v>
      </c>
      <c r="E177" s="94">
        <v>711628</v>
      </c>
      <c r="F177" s="94">
        <v>767931</v>
      </c>
      <c r="G177" s="94">
        <v>544944</v>
      </c>
      <c r="H177" s="94">
        <v>623900</v>
      </c>
      <c r="I177" s="94">
        <v>647565</v>
      </c>
      <c r="J177" s="94">
        <v>653772</v>
      </c>
      <c r="K177" s="94">
        <v>661301</v>
      </c>
      <c r="L177" s="94">
        <v>728899</v>
      </c>
      <c r="M177" s="94">
        <v>665849</v>
      </c>
      <c r="N177" s="95">
        <v>652757</v>
      </c>
    </row>
    <row r="178" spans="1:15" ht="14.4" customHeight="1" x14ac:dyDescent="0.3">
      <c r="A178" s="3" t="s">
        <v>32</v>
      </c>
      <c r="B178" s="84">
        <v>9240629</v>
      </c>
      <c r="C178" s="85">
        <v>9376640</v>
      </c>
      <c r="D178" s="85">
        <v>9377531</v>
      </c>
      <c r="E178" s="85">
        <v>9295003</v>
      </c>
      <c r="F178" s="85">
        <v>8978546</v>
      </c>
      <c r="G178" s="85">
        <v>8848469</v>
      </c>
      <c r="H178" s="85">
        <v>9080120</v>
      </c>
      <c r="I178" s="85">
        <v>9073251</v>
      </c>
      <c r="J178" s="85">
        <v>9218549</v>
      </c>
      <c r="K178" s="85">
        <v>9191316</v>
      </c>
      <c r="L178" s="85">
        <v>9117721</v>
      </c>
      <c r="M178" s="85">
        <v>9118329</v>
      </c>
      <c r="N178" s="86">
        <v>9134653</v>
      </c>
      <c r="O178" s="152"/>
    </row>
    <row r="179" spans="1:15" ht="14.4" customHeight="1" x14ac:dyDescent="0.2">
      <c r="A179" s="1" t="s">
        <v>91</v>
      </c>
      <c r="B179" s="87">
        <v>1292181</v>
      </c>
      <c r="C179" s="88">
        <v>1349928</v>
      </c>
      <c r="D179" s="88">
        <v>1350822</v>
      </c>
      <c r="E179" s="88">
        <v>1326288</v>
      </c>
      <c r="F179" s="88">
        <v>1570502</v>
      </c>
      <c r="G179" s="88">
        <v>2027089</v>
      </c>
      <c r="H179" s="88">
        <v>1463936</v>
      </c>
      <c r="I179" s="88">
        <v>1374452</v>
      </c>
      <c r="J179" s="88">
        <v>1369486</v>
      </c>
      <c r="K179" s="88">
        <v>1391855</v>
      </c>
      <c r="L179" s="88">
        <v>1382818</v>
      </c>
      <c r="M179" s="88">
        <v>1457272</v>
      </c>
      <c r="N179" s="89">
        <v>1326580</v>
      </c>
    </row>
    <row r="180" spans="1:15" ht="14.4" customHeight="1" x14ac:dyDescent="0.2">
      <c r="A180" s="1" t="s">
        <v>92</v>
      </c>
      <c r="B180" s="90">
        <v>2375885</v>
      </c>
      <c r="C180" s="91">
        <v>2461693</v>
      </c>
      <c r="D180" s="91">
        <v>2423598</v>
      </c>
      <c r="E180" s="91">
        <v>2291940</v>
      </c>
      <c r="F180" s="91">
        <v>1875172</v>
      </c>
      <c r="G180" s="91">
        <v>1837519</v>
      </c>
      <c r="H180" s="91">
        <v>2247823</v>
      </c>
      <c r="I180" s="91">
        <v>2263144</v>
      </c>
      <c r="J180" s="91">
        <v>2336046</v>
      </c>
      <c r="K180" s="91">
        <v>2256096</v>
      </c>
      <c r="L180" s="91">
        <v>2230238</v>
      </c>
      <c r="M180" s="91">
        <v>2175808</v>
      </c>
      <c r="N180" s="92">
        <v>2222028</v>
      </c>
    </row>
    <row r="181" spans="1:15" ht="14.4" customHeight="1" x14ac:dyDescent="0.2">
      <c r="A181" s="1" t="s">
        <v>3</v>
      </c>
      <c r="B181" s="90">
        <v>3564843</v>
      </c>
      <c r="C181" s="91">
        <v>3567411</v>
      </c>
      <c r="D181" s="91">
        <v>3602024</v>
      </c>
      <c r="E181" s="91">
        <v>3621705</v>
      </c>
      <c r="F181" s="91">
        <v>3507448</v>
      </c>
      <c r="G181" s="91">
        <v>3293214</v>
      </c>
      <c r="H181" s="91">
        <v>3521821</v>
      </c>
      <c r="I181" s="91">
        <v>3564684</v>
      </c>
      <c r="J181" s="91">
        <v>3579184</v>
      </c>
      <c r="K181" s="91">
        <v>3615316</v>
      </c>
      <c r="L181" s="91">
        <v>3594524</v>
      </c>
      <c r="M181" s="91">
        <v>3580780</v>
      </c>
      <c r="N181" s="92">
        <v>3613439</v>
      </c>
    </row>
    <row r="182" spans="1:15" ht="14.4" customHeight="1" x14ac:dyDescent="0.2">
      <c r="A182" s="1" t="s">
        <v>4</v>
      </c>
      <c r="B182" s="90">
        <v>1517895</v>
      </c>
      <c r="C182" s="91">
        <v>1505477</v>
      </c>
      <c r="D182" s="91">
        <v>1510646</v>
      </c>
      <c r="E182" s="91">
        <v>1538865</v>
      </c>
      <c r="F182" s="91">
        <v>1479395</v>
      </c>
      <c r="G182" s="91">
        <v>1292923</v>
      </c>
      <c r="H182" s="91">
        <v>1401740</v>
      </c>
      <c r="I182" s="91">
        <v>1408161</v>
      </c>
      <c r="J182" s="91">
        <v>1467477</v>
      </c>
      <c r="K182" s="91">
        <v>1457143</v>
      </c>
      <c r="L182" s="91">
        <v>1415997</v>
      </c>
      <c r="M182" s="91">
        <v>1444912</v>
      </c>
      <c r="N182" s="92">
        <v>1505017</v>
      </c>
    </row>
    <row r="183" spans="1:15" ht="14.4" customHeight="1" x14ac:dyDescent="0.2">
      <c r="A183" s="2" t="s">
        <v>5</v>
      </c>
      <c r="B183" s="93">
        <v>489825</v>
      </c>
      <c r="C183" s="94">
        <v>492131</v>
      </c>
      <c r="D183" s="94">
        <v>490441</v>
      </c>
      <c r="E183" s="94">
        <v>516205</v>
      </c>
      <c r="F183" s="94">
        <v>546029</v>
      </c>
      <c r="G183" s="94">
        <v>397724</v>
      </c>
      <c r="H183" s="94">
        <v>444800</v>
      </c>
      <c r="I183" s="94">
        <v>462810</v>
      </c>
      <c r="J183" s="94">
        <v>466356</v>
      </c>
      <c r="K183" s="94">
        <v>470906</v>
      </c>
      <c r="L183" s="94">
        <v>494144</v>
      </c>
      <c r="M183" s="94">
        <v>459557</v>
      </c>
      <c r="N183" s="95">
        <v>467589</v>
      </c>
    </row>
    <row r="186" spans="1:15" ht="14.4" customHeight="1" x14ac:dyDescent="0.2">
      <c r="A186" s="210" t="s">
        <v>106</v>
      </c>
      <c r="B186" s="210"/>
      <c r="C186" s="210"/>
      <c r="D186" s="210"/>
      <c r="E186" s="210"/>
      <c r="F186" s="210"/>
      <c r="G186" s="210"/>
      <c r="H186" s="210"/>
      <c r="I186" s="210"/>
      <c r="J186" s="210"/>
      <c r="K186" s="210"/>
      <c r="L186" s="210"/>
      <c r="M186" s="210"/>
      <c r="N186" s="210"/>
    </row>
    <row r="188" spans="1:15" ht="14.4" customHeight="1" x14ac:dyDescent="0.2">
      <c r="A188" s="211" t="s">
        <v>0</v>
      </c>
      <c r="B188" s="217" t="s">
        <v>31</v>
      </c>
      <c r="C188" s="218"/>
      <c r="D188" s="218"/>
      <c r="E188" s="218"/>
      <c r="F188" s="218"/>
      <c r="G188" s="218"/>
      <c r="H188" s="218"/>
      <c r="I188" s="218"/>
      <c r="J188" s="218"/>
      <c r="K188" s="218"/>
      <c r="L188" s="218"/>
      <c r="M188" s="218"/>
      <c r="N188" s="219"/>
    </row>
    <row r="189" spans="1:15" ht="14.4" customHeight="1" x14ac:dyDescent="0.2">
      <c r="A189" s="216"/>
      <c r="B189" s="21" t="s">
        <v>1205</v>
      </c>
      <c r="C189" s="22" t="s">
        <v>1206</v>
      </c>
      <c r="D189" s="22" t="s">
        <v>1207</v>
      </c>
      <c r="E189" s="22" t="s">
        <v>1208</v>
      </c>
      <c r="F189" s="22" t="s">
        <v>1209</v>
      </c>
      <c r="G189" s="22" t="s">
        <v>1211</v>
      </c>
      <c r="H189" s="22" t="s">
        <v>2328</v>
      </c>
      <c r="I189" s="22" t="s">
        <v>2329</v>
      </c>
      <c r="J189" s="22" t="s">
        <v>2330</v>
      </c>
      <c r="K189" s="22" t="s">
        <v>2331</v>
      </c>
      <c r="L189" s="22" t="s">
        <v>2334</v>
      </c>
      <c r="M189" s="22" t="s">
        <v>2335</v>
      </c>
      <c r="N189" s="51" t="s">
        <v>2336</v>
      </c>
    </row>
    <row r="190" spans="1:15" ht="14.4" customHeight="1" x14ac:dyDescent="0.3">
      <c r="A190" s="3" t="s">
        <v>1</v>
      </c>
      <c r="B190" s="84">
        <v>10524952</v>
      </c>
      <c r="C190" s="85">
        <v>10736558</v>
      </c>
      <c r="D190" s="85">
        <v>10779159</v>
      </c>
      <c r="E190" s="85">
        <v>10768139</v>
      </c>
      <c r="F190" s="85">
        <v>10488283</v>
      </c>
      <c r="G190" s="85">
        <v>10311449</v>
      </c>
      <c r="H190" s="85">
        <v>10505956</v>
      </c>
      <c r="I190" s="85">
        <v>10427491</v>
      </c>
      <c r="J190" s="85">
        <v>10582213</v>
      </c>
      <c r="K190" s="85">
        <v>10572377</v>
      </c>
      <c r="L190" s="85">
        <v>10500429</v>
      </c>
      <c r="M190" s="85">
        <v>10515094</v>
      </c>
      <c r="N190" s="86">
        <v>10542078</v>
      </c>
      <c r="O190" s="152"/>
    </row>
    <row r="191" spans="1:15" ht="14.4" customHeight="1" x14ac:dyDescent="0.2">
      <c r="A191" s="1" t="s">
        <v>91</v>
      </c>
      <c r="B191" s="87">
        <v>1291690</v>
      </c>
      <c r="C191" s="88">
        <v>1387596</v>
      </c>
      <c r="D191" s="88">
        <v>1415190</v>
      </c>
      <c r="E191" s="88">
        <v>1386345</v>
      </c>
      <c r="F191" s="88">
        <v>1620466</v>
      </c>
      <c r="G191" s="88">
        <v>2088871</v>
      </c>
      <c r="H191" s="88">
        <v>1509330</v>
      </c>
      <c r="I191" s="88">
        <v>1404226</v>
      </c>
      <c r="J191" s="88">
        <v>1403184</v>
      </c>
      <c r="K191" s="88">
        <v>1424698</v>
      </c>
      <c r="L191" s="88">
        <v>1427006</v>
      </c>
      <c r="M191" s="88">
        <v>1498066</v>
      </c>
      <c r="N191" s="89">
        <v>1366236</v>
      </c>
    </row>
    <row r="192" spans="1:15" ht="14.4" customHeight="1" x14ac:dyDescent="0.2">
      <c r="A192" s="1" t="s">
        <v>92</v>
      </c>
      <c r="B192" s="90">
        <v>2627163</v>
      </c>
      <c r="C192" s="91">
        <v>2743631</v>
      </c>
      <c r="D192" s="91">
        <v>2717223</v>
      </c>
      <c r="E192" s="91">
        <v>2657579</v>
      </c>
      <c r="F192" s="91">
        <v>2306979</v>
      </c>
      <c r="G192" s="91">
        <v>2272380</v>
      </c>
      <c r="H192" s="91">
        <v>2628337</v>
      </c>
      <c r="I192" s="91">
        <v>2576616</v>
      </c>
      <c r="J192" s="91">
        <v>2646216</v>
      </c>
      <c r="K192" s="91">
        <v>2575693</v>
      </c>
      <c r="L192" s="91">
        <v>2543710</v>
      </c>
      <c r="M192" s="91">
        <v>2498820</v>
      </c>
      <c r="N192" s="92">
        <v>2546614</v>
      </c>
    </row>
    <row r="193" spans="1:15" ht="14.4" customHeight="1" x14ac:dyDescent="0.2">
      <c r="A193" s="1" t="s">
        <v>3</v>
      </c>
      <c r="B193" s="90">
        <v>3775506</v>
      </c>
      <c r="C193" s="91">
        <v>3777552</v>
      </c>
      <c r="D193" s="91">
        <v>3816350</v>
      </c>
      <c r="E193" s="91">
        <v>3828953</v>
      </c>
      <c r="F193" s="91">
        <v>3765717</v>
      </c>
      <c r="G193" s="91">
        <v>3600625</v>
      </c>
      <c r="H193" s="91">
        <v>3734027</v>
      </c>
      <c r="I193" s="91">
        <v>3774733</v>
      </c>
      <c r="J193" s="91">
        <v>3787257</v>
      </c>
      <c r="K193" s="91">
        <v>3823818</v>
      </c>
      <c r="L193" s="91">
        <v>3824030</v>
      </c>
      <c r="M193" s="91">
        <v>3836184</v>
      </c>
      <c r="N193" s="92">
        <v>3835823</v>
      </c>
    </row>
    <row r="194" spans="1:15" ht="14.4" customHeight="1" x14ac:dyDescent="0.2">
      <c r="A194" s="1" t="s">
        <v>4</v>
      </c>
      <c r="B194" s="90">
        <v>2091761</v>
      </c>
      <c r="C194" s="91">
        <v>2081309</v>
      </c>
      <c r="D194" s="91">
        <v>2089745</v>
      </c>
      <c r="E194" s="91">
        <v>2004204</v>
      </c>
      <c r="F194" s="91">
        <v>2007611</v>
      </c>
      <c r="G194" s="91">
        <v>1797109</v>
      </c>
      <c r="H194" s="91">
        <v>1950556</v>
      </c>
      <c r="I194" s="91">
        <v>1969682</v>
      </c>
      <c r="J194" s="91">
        <v>2031419</v>
      </c>
      <c r="K194" s="91">
        <v>2020963</v>
      </c>
      <c r="L194" s="91">
        <v>1863417</v>
      </c>
      <c r="M194" s="91">
        <v>1948582</v>
      </c>
      <c r="N194" s="92">
        <v>2077443</v>
      </c>
    </row>
    <row r="195" spans="1:15" ht="14.4" customHeight="1" x14ac:dyDescent="0.2">
      <c r="A195" s="2" t="s">
        <v>5</v>
      </c>
      <c r="B195" s="93">
        <v>738832</v>
      </c>
      <c r="C195" s="94">
        <v>746470</v>
      </c>
      <c r="D195" s="94">
        <v>740651</v>
      </c>
      <c r="E195" s="94">
        <v>891058</v>
      </c>
      <c r="F195" s="94">
        <v>787510</v>
      </c>
      <c r="G195" s="94">
        <v>552464</v>
      </c>
      <c r="H195" s="94">
        <v>683706</v>
      </c>
      <c r="I195" s="94">
        <v>702234</v>
      </c>
      <c r="J195" s="94">
        <v>714137</v>
      </c>
      <c r="K195" s="94">
        <v>727205</v>
      </c>
      <c r="L195" s="94">
        <v>842266</v>
      </c>
      <c r="M195" s="94">
        <v>733442</v>
      </c>
      <c r="N195" s="95">
        <v>715962</v>
      </c>
    </row>
    <row r="196" spans="1:15" ht="14.4" customHeight="1" x14ac:dyDescent="0.3">
      <c r="A196" s="3" t="s">
        <v>2</v>
      </c>
      <c r="B196" s="84">
        <v>231042</v>
      </c>
      <c r="C196" s="85">
        <v>233450</v>
      </c>
      <c r="D196" s="85">
        <v>235220</v>
      </c>
      <c r="E196" s="85">
        <v>236730</v>
      </c>
      <c r="F196" s="85">
        <v>232890</v>
      </c>
      <c r="G196" s="85">
        <v>227331</v>
      </c>
      <c r="H196" s="85">
        <v>231618</v>
      </c>
      <c r="I196" s="85">
        <v>234247</v>
      </c>
      <c r="J196" s="85">
        <v>236714</v>
      </c>
      <c r="K196" s="85">
        <v>238242</v>
      </c>
      <c r="L196" s="85">
        <v>240724</v>
      </c>
      <c r="M196" s="85">
        <v>242466</v>
      </c>
      <c r="N196" s="86">
        <v>246263</v>
      </c>
      <c r="O196" s="152"/>
    </row>
    <row r="197" spans="1:15" ht="14.4" customHeight="1" x14ac:dyDescent="0.2">
      <c r="A197" s="1" t="s">
        <v>91</v>
      </c>
      <c r="B197" s="87">
        <v>4914</v>
      </c>
      <c r="C197" s="88">
        <v>4735</v>
      </c>
      <c r="D197" s="88">
        <v>4779</v>
      </c>
      <c r="E197" s="88">
        <v>4707</v>
      </c>
      <c r="F197" s="88">
        <v>6806</v>
      </c>
      <c r="G197" s="88">
        <v>8502</v>
      </c>
      <c r="H197" s="88">
        <v>7194</v>
      </c>
      <c r="I197" s="88">
        <v>5729</v>
      </c>
      <c r="J197" s="88">
        <v>5505</v>
      </c>
      <c r="K197" s="88">
        <v>5297</v>
      </c>
      <c r="L197" s="88">
        <v>5057</v>
      </c>
      <c r="M197" s="88">
        <v>5616</v>
      </c>
      <c r="N197" s="89">
        <v>5663</v>
      </c>
    </row>
    <row r="198" spans="1:15" ht="14.4" customHeight="1" x14ac:dyDescent="0.2">
      <c r="A198" s="1" t="s">
        <v>92</v>
      </c>
      <c r="B198" s="90">
        <v>148339</v>
      </c>
      <c r="C198" s="91">
        <v>149301</v>
      </c>
      <c r="D198" s="91">
        <v>149707</v>
      </c>
      <c r="E198" s="91">
        <v>150645</v>
      </c>
      <c r="F198" s="91">
        <v>150200</v>
      </c>
      <c r="G198" s="91">
        <v>164705</v>
      </c>
      <c r="H198" s="91">
        <v>160859</v>
      </c>
      <c r="I198" s="91">
        <v>160304</v>
      </c>
      <c r="J198" s="91">
        <v>159984</v>
      </c>
      <c r="K198" s="91">
        <v>159486</v>
      </c>
      <c r="L198" s="91">
        <v>160772</v>
      </c>
      <c r="M198" s="91">
        <v>161668</v>
      </c>
      <c r="N198" s="92">
        <v>163602</v>
      </c>
    </row>
    <row r="199" spans="1:15" ht="14.4" customHeight="1" x14ac:dyDescent="0.2">
      <c r="A199" s="1" t="s">
        <v>3</v>
      </c>
      <c r="B199" s="90">
        <v>54735</v>
      </c>
      <c r="C199" s="91">
        <v>55830</v>
      </c>
      <c r="D199" s="91">
        <v>56623</v>
      </c>
      <c r="E199" s="91">
        <v>56524</v>
      </c>
      <c r="F199" s="91">
        <v>51539</v>
      </c>
      <c r="G199" s="91">
        <v>38622</v>
      </c>
      <c r="H199" s="91">
        <v>45353</v>
      </c>
      <c r="I199" s="91">
        <v>48626</v>
      </c>
      <c r="J199" s="91">
        <v>50495</v>
      </c>
      <c r="K199" s="91">
        <v>51888</v>
      </c>
      <c r="L199" s="91">
        <v>53168</v>
      </c>
      <c r="M199" s="91">
        <v>53386</v>
      </c>
      <c r="N199" s="92">
        <v>54724</v>
      </c>
    </row>
    <row r="200" spans="1:15" ht="14.4" customHeight="1" x14ac:dyDescent="0.2">
      <c r="A200" s="1" t="s">
        <v>4</v>
      </c>
      <c r="B200" s="90">
        <v>19707</v>
      </c>
      <c r="C200" s="91">
        <v>20183</v>
      </c>
      <c r="D200" s="91">
        <v>20637</v>
      </c>
      <c r="E200" s="91">
        <v>21178</v>
      </c>
      <c r="F200" s="91">
        <v>20452</v>
      </c>
      <c r="G200" s="91">
        <v>13082</v>
      </c>
      <c r="H200" s="91">
        <v>15513</v>
      </c>
      <c r="I200" s="91">
        <v>16793</v>
      </c>
      <c r="J200" s="91">
        <v>17837</v>
      </c>
      <c r="K200" s="91">
        <v>18591</v>
      </c>
      <c r="L200" s="91">
        <v>18816</v>
      </c>
      <c r="M200" s="91">
        <v>18903</v>
      </c>
      <c r="N200" s="92">
        <v>19185</v>
      </c>
    </row>
    <row r="201" spans="1:15" ht="14.4" customHeight="1" x14ac:dyDescent="0.2">
      <c r="A201" s="2" t="s">
        <v>5</v>
      </c>
      <c r="B201" s="93">
        <v>3347</v>
      </c>
      <c r="C201" s="94">
        <v>3401</v>
      </c>
      <c r="D201" s="94">
        <v>3474</v>
      </c>
      <c r="E201" s="94">
        <v>3676</v>
      </c>
      <c r="F201" s="94">
        <v>3893</v>
      </c>
      <c r="G201" s="94">
        <v>2420</v>
      </c>
      <c r="H201" s="94">
        <v>2699</v>
      </c>
      <c r="I201" s="94">
        <v>2795</v>
      </c>
      <c r="J201" s="94">
        <v>2893</v>
      </c>
      <c r="K201" s="94">
        <v>2980</v>
      </c>
      <c r="L201" s="94">
        <v>2911</v>
      </c>
      <c r="M201" s="94">
        <v>2893</v>
      </c>
      <c r="N201" s="95">
        <v>3089</v>
      </c>
    </row>
    <row r="202" spans="1:15" ht="14.4" customHeight="1" x14ac:dyDescent="0.3">
      <c r="A202" s="3" t="s">
        <v>6</v>
      </c>
      <c r="B202" s="84">
        <v>10293910</v>
      </c>
      <c r="C202" s="85">
        <v>10503108</v>
      </c>
      <c r="D202" s="85">
        <v>10543939</v>
      </c>
      <c r="E202" s="85">
        <v>10531409</v>
      </c>
      <c r="F202" s="85">
        <v>10255393</v>
      </c>
      <c r="G202" s="85">
        <v>10084118</v>
      </c>
      <c r="H202" s="85">
        <v>10274338</v>
      </c>
      <c r="I202" s="85">
        <v>10193244</v>
      </c>
      <c r="J202" s="85">
        <v>10345499</v>
      </c>
      <c r="K202" s="85">
        <v>10334135</v>
      </c>
      <c r="L202" s="85">
        <v>10259705</v>
      </c>
      <c r="M202" s="85">
        <v>10272628</v>
      </c>
      <c r="N202" s="86">
        <v>10295815</v>
      </c>
      <c r="O202" s="152"/>
    </row>
    <row r="203" spans="1:15" ht="14.4" customHeight="1" x14ac:dyDescent="0.2">
      <c r="A203" s="1" t="s">
        <v>91</v>
      </c>
      <c r="B203" s="87">
        <v>1286776</v>
      </c>
      <c r="C203" s="88">
        <v>1382861</v>
      </c>
      <c r="D203" s="88">
        <v>1410411</v>
      </c>
      <c r="E203" s="88">
        <v>1381638</v>
      </c>
      <c r="F203" s="88">
        <v>1613660</v>
      </c>
      <c r="G203" s="88">
        <v>2080369</v>
      </c>
      <c r="H203" s="88">
        <v>1502136</v>
      </c>
      <c r="I203" s="88">
        <v>1398497</v>
      </c>
      <c r="J203" s="88">
        <v>1397679</v>
      </c>
      <c r="K203" s="88">
        <v>1419401</v>
      </c>
      <c r="L203" s="88">
        <v>1421949</v>
      </c>
      <c r="M203" s="88">
        <v>1492450</v>
      </c>
      <c r="N203" s="89">
        <v>1360573</v>
      </c>
    </row>
    <row r="204" spans="1:15" ht="14.4" customHeight="1" x14ac:dyDescent="0.2">
      <c r="A204" s="1" t="s">
        <v>92</v>
      </c>
      <c r="B204" s="90">
        <v>2478824</v>
      </c>
      <c r="C204" s="91">
        <v>2594330</v>
      </c>
      <c r="D204" s="91">
        <v>2567516</v>
      </c>
      <c r="E204" s="91">
        <v>2506934</v>
      </c>
      <c r="F204" s="91">
        <v>2156779</v>
      </c>
      <c r="G204" s="91">
        <v>2107675</v>
      </c>
      <c r="H204" s="91">
        <v>2467478</v>
      </c>
      <c r="I204" s="91">
        <v>2416312</v>
      </c>
      <c r="J204" s="91">
        <v>2486232</v>
      </c>
      <c r="K204" s="91">
        <v>2416207</v>
      </c>
      <c r="L204" s="91">
        <v>2382938</v>
      </c>
      <c r="M204" s="91">
        <v>2337152</v>
      </c>
      <c r="N204" s="92">
        <v>2383012</v>
      </c>
    </row>
    <row r="205" spans="1:15" ht="14.4" customHeight="1" x14ac:dyDescent="0.2">
      <c r="A205" s="1" t="s">
        <v>3</v>
      </c>
      <c r="B205" s="90">
        <v>3720771</v>
      </c>
      <c r="C205" s="91">
        <v>3721722</v>
      </c>
      <c r="D205" s="91">
        <v>3759727</v>
      </c>
      <c r="E205" s="91">
        <v>3772429</v>
      </c>
      <c r="F205" s="91">
        <v>3714178</v>
      </c>
      <c r="G205" s="91">
        <v>3562003</v>
      </c>
      <c r="H205" s="91">
        <v>3688674</v>
      </c>
      <c r="I205" s="91">
        <v>3726107</v>
      </c>
      <c r="J205" s="91">
        <v>3736762</v>
      </c>
      <c r="K205" s="91">
        <v>3771930</v>
      </c>
      <c r="L205" s="91">
        <v>3770862</v>
      </c>
      <c r="M205" s="91">
        <v>3782798</v>
      </c>
      <c r="N205" s="92">
        <v>3781099</v>
      </c>
    </row>
    <row r="206" spans="1:15" ht="14.4" customHeight="1" x14ac:dyDescent="0.2">
      <c r="A206" s="1" t="s">
        <v>4</v>
      </c>
      <c r="B206" s="90">
        <v>2072054</v>
      </c>
      <c r="C206" s="91">
        <v>2061126</v>
      </c>
      <c r="D206" s="91">
        <v>2069108</v>
      </c>
      <c r="E206" s="91">
        <v>1983026</v>
      </c>
      <c r="F206" s="91">
        <v>1987159</v>
      </c>
      <c r="G206" s="91">
        <v>1784027</v>
      </c>
      <c r="H206" s="91">
        <v>1935043</v>
      </c>
      <c r="I206" s="91">
        <v>1952889</v>
      </c>
      <c r="J206" s="91">
        <v>2013582</v>
      </c>
      <c r="K206" s="91">
        <v>2002372</v>
      </c>
      <c r="L206" s="91">
        <v>1844601</v>
      </c>
      <c r="M206" s="91">
        <v>1929679</v>
      </c>
      <c r="N206" s="92">
        <v>2058258</v>
      </c>
    </row>
    <row r="207" spans="1:15" ht="14.4" customHeight="1" x14ac:dyDescent="0.2">
      <c r="A207" s="2" t="s">
        <v>5</v>
      </c>
      <c r="B207" s="93">
        <v>735485</v>
      </c>
      <c r="C207" s="94">
        <v>743069</v>
      </c>
      <c r="D207" s="94">
        <v>737177</v>
      </c>
      <c r="E207" s="94">
        <v>887382</v>
      </c>
      <c r="F207" s="94">
        <v>783617</v>
      </c>
      <c r="G207" s="94">
        <v>550044</v>
      </c>
      <c r="H207" s="94">
        <v>681007</v>
      </c>
      <c r="I207" s="94">
        <v>699439</v>
      </c>
      <c r="J207" s="94">
        <v>711244</v>
      </c>
      <c r="K207" s="94">
        <v>724225</v>
      </c>
      <c r="L207" s="94">
        <v>839355</v>
      </c>
      <c r="M207" s="94">
        <v>730549</v>
      </c>
      <c r="N207" s="95">
        <v>712873</v>
      </c>
    </row>
    <row r="208" spans="1:15" ht="14.4" customHeight="1" x14ac:dyDescent="0.3">
      <c r="A208" s="3" t="s">
        <v>32</v>
      </c>
      <c r="B208" s="84">
        <v>9223465</v>
      </c>
      <c r="C208" s="85">
        <v>9427300</v>
      </c>
      <c r="D208" s="85">
        <v>9424652</v>
      </c>
      <c r="E208" s="85">
        <v>9375473</v>
      </c>
      <c r="F208" s="85">
        <v>9099242</v>
      </c>
      <c r="G208" s="85">
        <v>8956273</v>
      </c>
      <c r="H208" s="85">
        <v>9163562</v>
      </c>
      <c r="I208" s="85">
        <v>9123014</v>
      </c>
      <c r="J208" s="85">
        <v>9266447</v>
      </c>
      <c r="K208" s="85">
        <v>9253628</v>
      </c>
      <c r="L208" s="85">
        <v>9181617</v>
      </c>
      <c r="M208" s="85">
        <v>9172339</v>
      </c>
      <c r="N208" s="86">
        <v>9187277</v>
      </c>
      <c r="O208" s="152"/>
    </row>
    <row r="209" spans="1:14" ht="14.4" customHeight="1" x14ac:dyDescent="0.2">
      <c r="A209" s="1" t="s">
        <v>91</v>
      </c>
      <c r="B209" s="87">
        <v>1263963</v>
      </c>
      <c r="C209" s="88">
        <v>1365538</v>
      </c>
      <c r="D209" s="88">
        <v>1353994</v>
      </c>
      <c r="E209" s="88">
        <v>1336594</v>
      </c>
      <c r="F209" s="88">
        <v>1579666</v>
      </c>
      <c r="G209" s="88">
        <v>2037138</v>
      </c>
      <c r="H209" s="88">
        <v>1472672</v>
      </c>
      <c r="I209" s="88">
        <v>1380155</v>
      </c>
      <c r="J209" s="88">
        <v>1376589</v>
      </c>
      <c r="K209" s="88">
        <v>1402312</v>
      </c>
      <c r="L209" s="88">
        <v>1394302</v>
      </c>
      <c r="M209" s="88">
        <v>1466677</v>
      </c>
      <c r="N209" s="89">
        <v>1335692</v>
      </c>
    </row>
    <row r="210" spans="1:14" ht="14.4" customHeight="1" x14ac:dyDescent="0.2">
      <c r="A210" s="1" t="s">
        <v>92</v>
      </c>
      <c r="B210" s="90">
        <v>2375137</v>
      </c>
      <c r="C210" s="91">
        <v>2485252</v>
      </c>
      <c r="D210" s="91">
        <v>2455703</v>
      </c>
      <c r="E210" s="91">
        <v>2349752</v>
      </c>
      <c r="F210" s="91">
        <v>1969241</v>
      </c>
      <c r="G210" s="91">
        <v>1922362</v>
      </c>
      <c r="H210" s="91">
        <v>2314601</v>
      </c>
      <c r="I210" s="91">
        <v>2296043</v>
      </c>
      <c r="J210" s="91">
        <v>2366193</v>
      </c>
      <c r="K210" s="91">
        <v>2297134</v>
      </c>
      <c r="L210" s="91">
        <v>2271623</v>
      </c>
      <c r="M210" s="91">
        <v>2206957</v>
      </c>
      <c r="N210" s="92">
        <v>2253660</v>
      </c>
    </row>
    <row r="211" spans="1:14" ht="14.4" customHeight="1" x14ac:dyDescent="0.2">
      <c r="A211" s="1" t="s">
        <v>3</v>
      </c>
      <c r="B211" s="90">
        <v>3572290</v>
      </c>
      <c r="C211" s="91">
        <v>3574490</v>
      </c>
      <c r="D211" s="91">
        <v>3609384</v>
      </c>
      <c r="E211" s="91">
        <v>3629079</v>
      </c>
      <c r="F211" s="91">
        <v>3517987</v>
      </c>
      <c r="G211" s="91">
        <v>3300995</v>
      </c>
      <c r="H211" s="91">
        <v>3526708</v>
      </c>
      <c r="I211" s="91">
        <v>3571553</v>
      </c>
      <c r="J211" s="91">
        <v>3585702</v>
      </c>
      <c r="K211" s="91">
        <v>3622042</v>
      </c>
      <c r="L211" s="91">
        <v>3601366</v>
      </c>
      <c r="M211" s="91">
        <v>3588407</v>
      </c>
      <c r="N211" s="92">
        <v>3620754</v>
      </c>
    </row>
    <row r="212" spans="1:14" ht="14.4" customHeight="1" x14ac:dyDescent="0.2">
      <c r="A212" s="1" t="s">
        <v>4</v>
      </c>
      <c r="B212" s="90">
        <v>1520877</v>
      </c>
      <c r="C212" s="91">
        <v>1508603</v>
      </c>
      <c r="D212" s="91">
        <v>1513859</v>
      </c>
      <c r="E212" s="91">
        <v>1542293</v>
      </c>
      <c r="F212" s="91">
        <v>1484315</v>
      </c>
      <c r="G212" s="91">
        <v>1296660</v>
      </c>
      <c r="H212" s="91">
        <v>1403843</v>
      </c>
      <c r="I212" s="91">
        <v>1411087</v>
      </c>
      <c r="J212" s="91">
        <v>1470277</v>
      </c>
      <c r="K212" s="91">
        <v>1459981</v>
      </c>
      <c r="L212" s="91">
        <v>1418792</v>
      </c>
      <c r="M212" s="91">
        <v>1448832</v>
      </c>
      <c r="N212" s="92">
        <v>1508149</v>
      </c>
    </row>
    <row r="213" spans="1:14" ht="14.4" customHeight="1" x14ac:dyDescent="0.2">
      <c r="A213" s="2" t="s">
        <v>5</v>
      </c>
      <c r="B213" s="93">
        <v>491198</v>
      </c>
      <c r="C213" s="94">
        <v>493417</v>
      </c>
      <c r="D213" s="94">
        <v>491712</v>
      </c>
      <c r="E213" s="94">
        <v>517755</v>
      </c>
      <c r="F213" s="94">
        <v>548033</v>
      </c>
      <c r="G213" s="94">
        <v>399118</v>
      </c>
      <c r="H213" s="94">
        <v>445738</v>
      </c>
      <c r="I213" s="94">
        <v>464176</v>
      </c>
      <c r="J213" s="94">
        <v>467686</v>
      </c>
      <c r="K213" s="94">
        <v>472159</v>
      </c>
      <c r="L213" s="94">
        <v>495534</v>
      </c>
      <c r="M213" s="94">
        <v>461466</v>
      </c>
      <c r="N213" s="95">
        <v>469022</v>
      </c>
    </row>
    <row r="215" spans="1:14" ht="14.4" customHeight="1" x14ac:dyDescent="0.2">
      <c r="A215" s="4" t="s">
        <v>60</v>
      </c>
    </row>
  </sheetData>
  <mergeCells count="22">
    <mergeCell ref="A68:A69"/>
    <mergeCell ref="B68:M68"/>
    <mergeCell ref="D5:K5"/>
    <mergeCell ref="J2:K4"/>
    <mergeCell ref="D2:I4"/>
    <mergeCell ref="A10:N10"/>
    <mergeCell ref="A40:A41"/>
    <mergeCell ref="A12:A13"/>
    <mergeCell ref="B12:N12"/>
    <mergeCell ref="B40:M40"/>
    <mergeCell ref="A96:N96"/>
    <mergeCell ref="A98:A99"/>
    <mergeCell ref="B98:N98"/>
    <mergeCell ref="A126:N126"/>
    <mergeCell ref="A128:A129"/>
    <mergeCell ref="B128:N128"/>
    <mergeCell ref="A156:N156"/>
    <mergeCell ref="A158:A159"/>
    <mergeCell ref="B158:N158"/>
    <mergeCell ref="A186:N186"/>
    <mergeCell ref="A188:A189"/>
    <mergeCell ref="B188:N188"/>
  </mergeCells>
  <phoneticPr fontId="10" type="noConversion"/>
  <conditionalFormatting sqref="B42:M65">
    <cfRule type="colorScale" priority="1">
      <colorScale>
        <cfvo type="min"/>
        <cfvo type="percentile" val="50"/>
        <cfvo type="max"/>
        <color theme="5" tint="0.79998168889431442"/>
        <color theme="0"/>
        <color theme="9" tint="0.79998168889431442"/>
      </colorScale>
    </cfRule>
  </conditionalFormatting>
  <conditionalFormatting sqref="B70:M93">
    <cfRule type="colorScale" priority="23">
      <colorScale>
        <cfvo type="min"/>
        <cfvo type="percentile" val="50"/>
        <cfvo type="max"/>
        <color theme="5" tint="0.79998168889431442"/>
        <color theme="0"/>
        <color theme="9" tint="0.79998168889431442"/>
      </colorScale>
    </cfRule>
  </conditionalFormatting>
  <conditionalFormatting sqref="B14:N14">
    <cfRule type="colorScale" priority="2">
      <colorScale>
        <cfvo type="min"/>
        <cfvo type="percentile" val="50"/>
        <cfvo type="max"/>
        <color theme="5" tint="0.79998168889431442"/>
        <color rgb="FFFFFBEF"/>
        <color theme="9" tint="0.79998168889431442"/>
      </colorScale>
    </cfRule>
  </conditionalFormatting>
  <conditionalFormatting sqref="B20:N20">
    <cfRule type="colorScale" priority="5">
      <colorScale>
        <cfvo type="min"/>
        <cfvo type="percentile" val="50"/>
        <cfvo type="max"/>
        <color theme="5" tint="0.79998168889431442"/>
        <color rgb="FFFFFBEF"/>
        <color theme="9" tint="0.79998168889431442"/>
      </colorScale>
    </cfRule>
  </conditionalFormatting>
  <conditionalFormatting sqref="B26:N26">
    <cfRule type="colorScale" priority="3">
      <colorScale>
        <cfvo type="min"/>
        <cfvo type="percentile" val="50"/>
        <cfvo type="max"/>
        <color theme="5" tint="0.79998168889431442"/>
        <color rgb="FFFFFBEF"/>
        <color theme="9" tint="0.79998168889431442"/>
      </colorScale>
    </cfRule>
  </conditionalFormatting>
  <conditionalFormatting sqref="B32:N32">
    <cfRule type="colorScale" priority="4">
      <colorScale>
        <cfvo type="min"/>
        <cfvo type="percentile" val="50"/>
        <cfvo type="max"/>
        <color theme="5" tint="0.79998168889431442"/>
        <color rgb="FFFFFBEF"/>
        <color theme="9" tint="0.79998168889431442"/>
      </colorScale>
    </cfRule>
  </conditionalFormatting>
  <conditionalFormatting sqref="B100:N100">
    <cfRule type="colorScale" priority="18">
      <colorScale>
        <cfvo type="min"/>
        <cfvo type="percentile" val="50"/>
        <cfvo type="max"/>
        <color theme="5" tint="0.79998168889431442"/>
        <color rgb="FFFFFBEF"/>
        <color theme="9" tint="0.79998168889431442"/>
      </colorScale>
    </cfRule>
  </conditionalFormatting>
  <conditionalFormatting sqref="B106:N106">
    <cfRule type="colorScale" priority="21">
      <colorScale>
        <cfvo type="min"/>
        <cfvo type="percentile" val="50"/>
        <cfvo type="max"/>
        <color theme="5" tint="0.79998168889431442"/>
        <color rgb="FFFFFBEF"/>
        <color theme="9" tint="0.79998168889431442"/>
      </colorScale>
    </cfRule>
  </conditionalFormatting>
  <conditionalFormatting sqref="B112:N112">
    <cfRule type="colorScale" priority="19">
      <colorScale>
        <cfvo type="min"/>
        <cfvo type="percentile" val="50"/>
        <cfvo type="max"/>
        <color theme="5" tint="0.79998168889431442"/>
        <color rgb="FFFFFBEF"/>
        <color theme="9" tint="0.79998168889431442"/>
      </colorScale>
    </cfRule>
  </conditionalFormatting>
  <conditionalFormatting sqref="B118:N118">
    <cfRule type="colorScale" priority="20">
      <colorScale>
        <cfvo type="min"/>
        <cfvo type="percentile" val="50"/>
        <cfvo type="max"/>
        <color theme="5" tint="0.79998168889431442"/>
        <color rgb="FFFFFBEF"/>
        <color theme="9" tint="0.79998168889431442"/>
      </colorScale>
    </cfRule>
  </conditionalFormatting>
  <conditionalFormatting sqref="B130:N130">
    <cfRule type="colorScale" priority="14">
      <colorScale>
        <cfvo type="min"/>
        <cfvo type="percentile" val="50"/>
        <cfvo type="max"/>
        <color theme="5" tint="0.79998168889431442"/>
        <color rgb="FFFFFBEF"/>
        <color theme="9" tint="0.79998168889431442"/>
      </colorScale>
    </cfRule>
  </conditionalFormatting>
  <conditionalFormatting sqref="B136:N136">
    <cfRule type="colorScale" priority="17">
      <colorScale>
        <cfvo type="min"/>
        <cfvo type="percentile" val="50"/>
        <cfvo type="max"/>
        <color theme="5" tint="0.79998168889431442"/>
        <color rgb="FFFFFBEF"/>
        <color theme="9" tint="0.79998168889431442"/>
      </colorScale>
    </cfRule>
  </conditionalFormatting>
  <conditionalFormatting sqref="B142:N142">
    <cfRule type="colorScale" priority="15">
      <colorScale>
        <cfvo type="min"/>
        <cfvo type="percentile" val="50"/>
        <cfvo type="max"/>
        <color theme="5" tint="0.79998168889431442"/>
        <color rgb="FFFFFBEF"/>
        <color theme="9" tint="0.79998168889431442"/>
      </colorScale>
    </cfRule>
  </conditionalFormatting>
  <conditionalFormatting sqref="B148:N148">
    <cfRule type="colorScale" priority="16">
      <colorScale>
        <cfvo type="min"/>
        <cfvo type="percentile" val="50"/>
        <cfvo type="max"/>
        <color theme="5" tint="0.79998168889431442"/>
        <color rgb="FFFFFBEF"/>
        <color theme="9" tint="0.79998168889431442"/>
      </colorScale>
    </cfRule>
  </conditionalFormatting>
  <conditionalFormatting sqref="B160:N160">
    <cfRule type="colorScale" priority="10">
      <colorScale>
        <cfvo type="min"/>
        <cfvo type="percentile" val="50"/>
        <cfvo type="max"/>
        <color theme="5" tint="0.79998168889431442"/>
        <color rgb="FFFFFBEF"/>
        <color theme="9" tint="0.79998168889431442"/>
      </colorScale>
    </cfRule>
  </conditionalFormatting>
  <conditionalFormatting sqref="B166:N166">
    <cfRule type="colorScale" priority="13">
      <colorScale>
        <cfvo type="min"/>
        <cfvo type="percentile" val="50"/>
        <cfvo type="max"/>
        <color theme="5" tint="0.79998168889431442"/>
        <color rgb="FFFFFBEF"/>
        <color theme="9" tint="0.79998168889431442"/>
      </colorScale>
    </cfRule>
  </conditionalFormatting>
  <conditionalFormatting sqref="B172:N172">
    <cfRule type="colorScale" priority="11">
      <colorScale>
        <cfvo type="min"/>
        <cfvo type="percentile" val="50"/>
        <cfvo type="max"/>
        <color theme="5" tint="0.79998168889431442"/>
        <color rgb="FFFFFBEF"/>
        <color theme="9" tint="0.79998168889431442"/>
      </colorScale>
    </cfRule>
  </conditionalFormatting>
  <conditionalFormatting sqref="B178:N178">
    <cfRule type="colorScale" priority="12">
      <colorScale>
        <cfvo type="min"/>
        <cfvo type="percentile" val="50"/>
        <cfvo type="max"/>
        <color theme="5" tint="0.79998168889431442"/>
        <color rgb="FFFFFBEF"/>
        <color theme="9" tint="0.79998168889431442"/>
      </colorScale>
    </cfRule>
  </conditionalFormatting>
  <conditionalFormatting sqref="B190:N190">
    <cfRule type="colorScale" priority="6">
      <colorScale>
        <cfvo type="min"/>
        <cfvo type="percentile" val="50"/>
        <cfvo type="max"/>
        <color theme="5" tint="0.79998168889431442"/>
        <color rgb="FFFFFBEF"/>
        <color theme="9" tint="0.79998168889431442"/>
      </colorScale>
    </cfRule>
  </conditionalFormatting>
  <conditionalFormatting sqref="B196:N196">
    <cfRule type="colorScale" priority="9">
      <colorScale>
        <cfvo type="min"/>
        <cfvo type="percentile" val="50"/>
        <cfvo type="max"/>
        <color theme="5" tint="0.79998168889431442"/>
        <color rgb="FFFFFBEF"/>
        <color theme="9" tint="0.79998168889431442"/>
      </colorScale>
    </cfRule>
  </conditionalFormatting>
  <conditionalFormatting sqref="B202:N202">
    <cfRule type="colorScale" priority="7">
      <colorScale>
        <cfvo type="min"/>
        <cfvo type="percentile" val="50"/>
        <cfvo type="max"/>
        <color theme="5" tint="0.79998168889431442"/>
        <color rgb="FFFFFBEF"/>
        <color theme="9" tint="0.79998168889431442"/>
      </colorScale>
    </cfRule>
  </conditionalFormatting>
  <conditionalFormatting sqref="B208:N208">
    <cfRule type="colorScale" priority="8">
      <colorScale>
        <cfvo type="min"/>
        <cfvo type="percentile" val="50"/>
        <cfvo type="max"/>
        <color theme="5" tint="0.79998168889431442"/>
        <color rgb="FFFFFBEF"/>
        <color theme="9" tint="0.79998168889431442"/>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8BA32C6F-1A35-406B-AC50-E876101B19C8}">
          <x14:colorSeries rgb="FF376092"/>
          <x14:colorNegative rgb="FFD00000"/>
          <x14:colorAxis rgb="FF000000"/>
          <x14:colorMarkers rgb="FFD00000"/>
          <x14:colorFirst rgb="FFD00000"/>
          <x14:colorLast rgb="FFD00000"/>
          <x14:colorHigh rgb="FFD00000"/>
          <x14:colorLow rgb="FFD00000"/>
          <x14:sparklines>
            <x14:sparkline>
              <xm:f>'Resultados generales'!B14:N14</xm:f>
              <xm:sqref>O14</xm:sqref>
            </x14:sparkline>
          </x14:sparklines>
        </x14:sparklineGroup>
        <x14:sparklineGroup displayEmptyCellsAs="gap" xr2:uid="{B5ED0920-B11F-4072-83F1-A282B31BFDAF}">
          <x14:colorSeries rgb="FF376092"/>
          <x14:colorNegative rgb="FFD00000"/>
          <x14:colorAxis rgb="FF000000"/>
          <x14:colorMarkers rgb="FFD00000"/>
          <x14:colorFirst rgb="FFD00000"/>
          <x14:colorLast rgb="FFD00000"/>
          <x14:colorHigh rgb="FFD00000"/>
          <x14:colorLow rgb="FFD00000"/>
          <x14:sparklines>
            <x14:sparkline>
              <xm:f>'Resultados generales'!B20:N20</xm:f>
              <xm:sqref>O20</xm:sqref>
            </x14:sparkline>
          </x14:sparklines>
        </x14:sparklineGroup>
        <x14:sparklineGroup displayEmptyCellsAs="gap" xr2:uid="{690BD1A9-D3A9-45F6-A5A1-B1460AB860A5}">
          <x14:colorSeries rgb="FF376092"/>
          <x14:colorNegative rgb="FFD00000"/>
          <x14:colorAxis rgb="FF000000"/>
          <x14:colorMarkers rgb="FFD00000"/>
          <x14:colorFirst rgb="FFD00000"/>
          <x14:colorLast rgb="FFD00000"/>
          <x14:colorHigh rgb="FFD00000"/>
          <x14:colorLow rgb="FFD00000"/>
          <x14:sparklines>
            <x14:sparkline>
              <xm:f>'Resultados generales'!B26:N26</xm:f>
              <xm:sqref>O26</xm:sqref>
            </x14:sparkline>
          </x14:sparklines>
        </x14:sparklineGroup>
        <x14:sparklineGroup displayEmptyCellsAs="gap" xr2:uid="{DC01AFEE-EE39-4BA7-983F-54FFE0A97FC4}">
          <x14:colorSeries rgb="FF376092"/>
          <x14:colorNegative rgb="FFD00000"/>
          <x14:colorAxis rgb="FF000000"/>
          <x14:colorMarkers rgb="FFD00000"/>
          <x14:colorFirst rgb="FFD00000"/>
          <x14:colorLast rgb="FFD00000"/>
          <x14:colorHigh rgb="FFD00000"/>
          <x14:colorLow rgb="FFD00000"/>
          <x14:sparklines>
            <x14:sparkline>
              <xm:f>'Resultados generales'!B32:N32</xm:f>
              <xm:sqref>O32</xm:sqref>
            </x14:sparkline>
          </x14:sparklines>
        </x14:sparklineGroup>
        <x14:sparklineGroup displayEmptyCellsAs="gap" xr2:uid="{622A1243-9F4B-4D26-97D4-1A8314D8B75C}">
          <x14:colorSeries rgb="FF376092"/>
          <x14:colorNegative rgb="FFD00000"/>
          <x14:colorAxis rgb="FF000000"/>
          <x14:colorMarkers rgb="FFD00000"/>
          <x14:colorFirst rgb="FFD00000"/>
          <x14:colorLast rgb="FFD00000"/>
          <x14:colorHigh rgb="FFD00000"/>
          <x14:colorLow rgb="FFD00000"/>
          <x14:sparklines>
            <x14:sparkline>
              <xm:f>'Resultados generales'!B118:N118</xm:f>
              <xm:sqref>O118</xm:sqref>
            </x14:sparkline>
          </x14:sparklines>
        </x14:sparklineGroup>
        <x14:sparklineGroup displayEmptyCellsAs="gap" xr2:uid="{88EDED82-728A-415E-937C-DA649F1659E3}">
          <x14:colorSeries rgb="FF376092"/>
          <x14:colorNegative rgb="FFD00000"/>
          <x14:colorAxis rgb="FF000000"/>
          <x14:colorMarkers rgb="FFD00000"/>
          <x14:colorFirst rgb="FFD00000"/>
          <x14:colorLast rgb="FFD00000"/>
          <x14:colorHigh rgb="FFD00000"/>
          <x14:colorLow rgb="FFD00000"/>
          <x14:sparklines>
            <x14:sparkline>
              <xm:f>'Resultados generales'!B112:N112</xm:f>
              <xm:sqref>O112</xm:sqref>
            </x14:sparkline>
          </x14:sparklines>
        </x14:sparklineGroup>
        <x14:sparklineGroup displayEmptyCellsAs="gap" xr2:uid="{4E65CE51-F8D5-4C4F-878E-0CCC65A0CB01}">
          <x14:colorSeries rgb="FF376092"/>
          <x14:colorNegative rgb="FFD00000"/>
          <x14:colorAxis rgb="FF000000"/>
          <x14:colorMarkers rgb="FFD00000"/>
          <x14:colorFirst rgb="FFD00000"/>
          <x14:colorLast rgb="FFD00000"/>
          <x14:colorHigh rgb="FFD00000"/>
          <x14:colorLow rgb="FFD00000"/>
          <x14:sparklines>
            <x14:sparkline>
              <xm:f>'Resultados generales'!B106:N106</xm:f>
              <xm:sqref>O106</xm:sqref>
            </x14:sparkline>
          </x14:sparklines>
        </x14:sparklineGroup>
        <x14:sparklineGroup displayEmptyCellsAs="gap" xr2:uid="{DD7ADAEF-7BA6-41FC-99BD-DA6765F43BB8}">
          <x14:colorSeries rgb="FF376092"/>
          <x14:colorNegative rgb="FFD00000"/>
          <x14:colorAxis rgb="FF000000"/>
          <x14:colorMarkers rgb="FFD00000"/>
          <x14:colorFirst rgb="FFD00000"/>
          <x14:colorLast rgb="FFD00000"/>
          <x14:colorHigh rgb="FFD00000"/>
          <x14:colorLow rgb="FFD00000"/>
          <x14:sparklines>
            <x14:sparkline>
              <xm:f>'Resultados generales'!B100:N100</xm:f>
              <xm:sqref>O100</xm:sqref>
            </x14:sparkline>
          </x14:sparklines>
        </x14:sparklineGroup>
        <x14:sparklineGroup displayEmptyCellsAs="gap" xr2:uid="{0F4C59F0-283E-47C5-916A-DFDF02586A41}">
          <x14:colorSeries rgb="FF376092"/>
          <x14:colorNegative rgb="FFD00000"/>
          <x14:colorAxis rgb="FF000000"/>
          <x14:colorMarkers rgb="FFD00000"/>
          <x14:colorFirst rgb="FFD00000"/>
          <x14:colorLast rgb="FFD00000"/>
          <x14:colorHigh rgb="FFD00000"/>
          <x14:colorLow rgb="FFD00000"/>
          <x14:sparklines>
            <x14:sparkline>
              <xm:f>'Resultados generales'!B148:N148</xm:f>
              <xm:sqref>O148</xm:sqref>
            </x14:sparkline>
          </x14:sparklines>
        </x14:sparklineGroup>
        <x14:sparklineGroup displayEmptyCellsAs="gap" xr2:uid="{6CF0B646-BB7F-4FCD-9C78-4B8FDDC24AC9}">
          <x14:colorSeries rgb="FF376092"/>
          <x14:colorNegative rgb="FFD00000"/>
          <x14:colorAxis rgb="FF000000"/>
          <x14:colorMarkers rgb="FFD00000"/>
          <x14:colorFirst rgb="FFD00000"/>
          <x14:colorLast rgb="FFD00000"/>
          <x14:colorHigh rgb="FFD00000"/>
          <x14:colorLow rgb="FFD00000"/>
          <x14:sparklines>
            <x14:sparkline>
              <xm:f>'Resultados generales'!B142:N142</xm:f>
              <xm:sqref>O142</xm:sqref>
            </x14:sparkline>
          </x14:sparklines>
        </x14:sparklineGroup>
        <x14:sparklineGroup displayEmptyCellsAs="gap" xr2:uid="{25CDCB7F-73D3-4B38-B983-470D92E805C1}">
          <x14:colorSeries rgb="FF376092"/>
          <x14:colorNegative rgb="FFD00000"/>
          <x14:colorAxis rgb="FF000000"/>
          <x14:colorMarkers rgb="FFD00000"/>
          <x14:colorFirst rgb="FFD00000"/>
          <x14:colorLast rgb="FFD00000"/>
          <x14:colorHigh rgb="FFD00000"/>
          <x14:colorLow rgb="FFD00000"/>
          <x14:sparklines>
            <x14:sparkline>
              <xm:f>'Resultados generales'!B136:N136</xm:f>
              <xm:sqref>O136</xm:sqref>
            </x14:sparkline>
          </x14:sparklines>
        </x14:sparklineGroup>
        <x14:sparklineGroup displayEmptyCellsAs="gap" xr2:uid="{157B377F-BD60-4E3F-B9C3-0F2CE5CB5B6E}">
          <x14:colorSeries rgb="FF376092"/>
          <x14:colorNegative rgb="FFD00000"/>
          <x14:colorAxis rgb="FF000000"/>
          <x14:colorMarkers rgb="FFD00000"/>
          <x14:colorFirst rgb="FFD00000"/>
          <x14:colorLast rgb="FFD00000"/>
          <x14:colorHigh rgb="FFD00000"/>
          <x14:colorLow rgb="FFD00000"/>
          <x14:sparklines>
            <x14:sparkline>
              <xm:f>'Resultados generales'!B130:N130</xm:f>
              <xm:sqref>O130</xm:sqref>
            </x14:sparkline>
          </x14:sparklines>
        </x14:sparklineGroup>
        <x14:sparklineGroup displayEmptyCellsAs="gap" xr2:uid="{F4644DB5-8180-4CF3-9B7D-18E894CB38B5}">
          <x14:colorSeries rgb="FF376092"/>
          <x14:colorNegative rgb="FFD00000"/>
          <x14:colorAxis rgb="FF000000"/>
          <x14:colorMarkers rgb="FFD00000"/>
          <x14:colorFirst rgb="FFD00000"/>
          <x14:colorLast rgb="FFD00000"/>
          <x14:colorHigh rgb="FFD00000"/>
          <x14:colorLow rgb="FFD00000"/>
          <x14:sparklines>
            <x14:sparkline>
              <xm:f>'Resultados generales'!B178:N178</xm:f>
              <xm:sqref>O178</xm:sqref>
            </x14:sparkline>
          </x14:sparklines>
        </x14:sparklineGroup>
        <x14:sparklineGroup displayEmptyCellsAs="gap" xr2:uid="{695C9B3C-6C86-4E41-9103-011487F9C858}">
          <x14:colorSeries rgb="FF376092"/>
          <x14:colorNegative rgb="FFD00000"/>
          <x14:colorAxis rgb="FF000000"/>
          <x14:colorMarkers rgb="FFD00000"/>
          <x14:colorFirst rgb="FFD00000"/>
          <x14:colorLast rgb="FFD00000"/>
          <x14:colorHigh rgb="FFD00000"/>
          <x14:colorLow rgb="FFD00000"/>
          <x14:sparklines>
            <x14:sparkline>
              <xm:f>'Resultados generales'!B172:N172</xm:f>
              <xm:sqref>O172</xm:sqref>
            </x14:sparkline>
          </x14:sparklines>
        </x14:sparklineGroup>
        <x14:sparklineGroup displayEmptyCellsAs="gap" xr2:uid="{34AACCB2-9B89-4614-864A-2CBAE7F3CE24}">
          <x14:colorSeries rgb="FF376092"/>
          <x14:colorNegative rgb="FFD00000"/>
          <x14:colorAxis rgb="FF000000"/>
          <x14:colorMarkers rgb="FFD00000"/>
          <x14:colorFirst rgb="FFD00000"/>
          <x14:colorLast rgb="FFD00000"/>
          <x14:colorHigh rgb="FFD00000"/>
          <x14:colorLow rgb="FFD00000"/>
          <x14:sparklines>
            <x14:sparkline>
              <xm:f>'Resultados generales'!B166:N166</xm:f>
              <xm:sqref>O166</xm:sqref>
            </x14:sparkline>
          </x14:sparklines>
        </x14:sparklineGroup>
        <x14:sparklineGroup displayEmptyCellsAs="gap" xr2:uid="{1AB9F0B4-65D3-4B85-8DB3-E0EFFB661210}">
          <x14:colorSeries rgb="FF376092"/>
          <x14:colorNegative rgb="FFD00000"/>
          <x14:colorAxis rgb="FF000000"/>
          <x14:colorMarkers rgb="FFD00000"/>
          <x14:colorFirst rgb="FFD00000"/>
          <x14:colorLast rgb="FFD00000"/>
          <x14:colorHigh rgb="FFD00000"/>
          <x14:colorLow rgb="FFD00000"/>
          <x14:sparklines>
            <x14:sparkline>
              <xm:f>'Resultados generales'!B160:N160</xm:f>
              <xm:sqref>O160</xm:sqref>
            </x14:sparkline>
          </x14:sparklines>
        </x14:sparklineGroup>
        <x14:sparklineGroup displayEmptyCellsAs="gap" xr2:uid="{AC6F7CE4-5FDF-4F2C-9980-F0709F9511F2}">
          <x14:colorSeries rgb="FF376092"/>
          <x14:colorNegative rgb="FFD00000"/>
          <x14:colorAxis rgb="FF000000"/>
          <x14:colorMarkers rgb="FFD00000"/>
          <x14:colorFirst rgb="FFD00000"/>
          <x14:colorLast rgb="FFD00000"/>
          <x14:colorHigh rgb="FFD00000"/>
          <x14:colorLow rgb="FFD00000"/>
          <x14:sparklines>
            <x14:sparkline>
              <xm:f>'Resultados generales'!B208:N208</xm:f>
              <xm:sqref>O208</xm:sqref>
            </x14:sparkline>
          </x14:sparklines>
        </x14:sparklineGroup>
        <x14:sparklineGroup displayEmptyCellsAs="gap" xr2:uid="{8F351A46-BEED-48FB-ACA8-50C05142C92B}">
          <x14:colorSeries rgb="FF376092"/>
          <x14:colorNegative rgb="FFD00000"/>
          <x14:colorAxis rgb="FF000000"/>
          <x14:colorMarkers rgb="FFD00000"/>
          <x14:colorFirst rgb="FFD00000"/>
          <x14:colorLast rgb="FFD00000"/>
          <x14:colorHigh rgb="FFD00000"/>
          <x14:colorLow rgb="FFD00000"/>
          <x14:sparklines>
            <x14:sparkline>
              <xm:f>'Resultados generales'!B202:N202</xm:f>
              <xm:sqref>O202</xm:sqref>
            </x14:sparkline>
          </x14:sparklines>
        </x14:sparklineGroup>
        <x14:sparklineGroup displayEmptyCellsAs="gap" xr2:uid="{36DDED8D-165D-4EF1-8144-61B698862ED7}">
          <x14:colorSeries rgb="FF376092"/>
          <x14:colorNegative rgb="FFD00000"/>
          <x14:colorAxis rgb="FF000000"/>
          <x14:colorMarkers rgb="FFD00000"/>
          <x14:colorFirst rgb="FFD00000"/>
          <x14:colorLast rgb="FFD00000"/>
          <x14:colorHigh rgb="FFD00000"/>
          <x14:colorLow rgb="FFD00000"/>
          <x14:sparklines>
            <x14:sparkline>
              <xm:f>'Resultados generales'!B196:N196</xm:f>
              <xm:sqref>O196</xm:sqref>
            </x14:sparkline>
          </x14:sparklines>
        </x14:sparklineGroup>
        <x14:sparklineGroup displayEmptyCellsAs="gap" xr2:uid="{6FDFAE49-A549-4BCA-B0B9-3D21EE89D14D}">
          <x14:colorSeries rgb="FF376092"/>
          <x14:colorNegative rgb="FFD00000"/>
          <x14:colorAxis rgb="FF000000"/>
          <x14:colorMarkers rgb="FFD00000"/>
          <x14:colorFirst rgb="FFD00000"/>
          <x14:colorLast rgb="FFD00000"/>
          <x14:colorHigh rgb="FFD00000"/>
          <x14:colorLow rgb="FFD00000"/>
          <x14:sparklines>
            <x14:sparkline>
              <xm:f>'Resultados generales'!B190:N190</xm:f>
              <xm:sqref>O190</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39ED-67CE-4A84-BF48-5D62F9DF3974}">
  <sheetPr codeName="Hoja2"/>
  <dimension ref="A1:AB142"/>
  <sheetViews>
    <sheetView showGridLines="0" zoomScaleNormal="100" workbookViewId="0">
      <selection activeCell="M42" sqref="M42"/>
    </sheetView>
  </sheetViews>
  <sheetFormatPr baseColWidth="10" defaultColWidth="10.88671875" defaultRowHeight="13.8" x14ac:dyDescent="0.25"/>
  <cols>
    <col min="1" max="1" width="34" style="8" bestFit="1" customWidth="1"/>
    <col min="2" max="2" width="15.109375" style="8" customWidth="1"/>
    <col min="3" max="3" width="12.109375" style="8" customWidth="1"/>
    <col min="4" max="4" width="15.44140625" style="8" bestFit="1" customWidth="1"/>
    <col min="5" max="6" width="12.109375" style="8" customWidth="1"/>
    <col min="7" max="7" width="15.44140625" style="8" bestFit="1" customWidth="1"/>
    <col min="8" max="8" width="12.109375" style="8" customWidth="1"/>
    <col min="9" max="9" width="12.88671875" style="8" customWidth="1"/>
    <col min="10" max="10" width="13.44140625" style="8" bestFit="1" customWidth="1"/>
    <col min="11" max="11" width="14.44140625" style="8" bestFit="1" customWidth="1"/>
    <col min="12" max="12" width="13.44140625" style="8" bestFit="1" customWidth="1"/>
    <col min="13" max="13" width="14.44140625" style="8" bestFit="1" customWidth="1"/>
    <col min="14" max="14" width="13.44140625" style="8" bestFit="1" customWidth="1"/>
    <col min="15" max="16384" width="10.88671875" style="8"/>
  </cols>
  <sheetData>
    <row r="1" spans="1:14" ht="14.4" thickBot="1" x14ac:dyDescent="0.3"/>
    <row r="2" spans="1:14" ht="14.25" customHeight="1" x14ac:dyDescent="0.25">
      <c r="D2" s="235" t="s">
        <v>2333</v>
      </c>
      <c r="E2" s="236"/>
      <c r="F2" s="236"/>
      <c r="G2" s="236"/>
      <c r="H2" s="236"/>
      <c r="I2" s="236"/>
      <c r="J2" s="223" t="str">
        <f>"Ago 24"</f>
        <v>Ago 24</v>
      </c>
      <c r="K2" s="224"/>
      <c r="M2" s="189"/>
    </row>
    <row r="3" spans="1:14" ht="14.25" customHeight="1" x14ac:dyDescent="0.25">
      <c r="D3" s="237"/>
      <c r="E3" s="238"/>
      <c r="F3" s="238"/>
      <c r="G3" s="238"/>
      <c r="H3" s="238"/>
      <c r="I3" s="238"/>
      <c r="J3" s="225"/>
      <c r="K3" s="226"/>
    </row>
    <row r="4" spans="1:14" ht="15" customHeight="1" thickBot="1" x14ac:dyDescent="0.3">
      <c r="D4" s="239"/>
      <c r="E4" s="240"/>
      <c r="F4" s="240"/>
      <c r="G4" s="240"/>
      <c r="H4" s="240"/>
      <c r="I4" s="240"/>
      <c r="J4" s="227"/>
      <c r="K4" s="228"/>
    </row>
    <row r="5" spans="1:14" ht="14.4" customHeight="1" thickBot="1" x14ac:dyDescent="0.3">
      <c r="D5" s="220" t="s">
        <v>2332</v>
      </c>
      <c r="E5" s="221"/>
      <c r="F5" s="221"/>
      <c r="G5" s="221"/>
      <c r="H5" s="221"/>
      <c r="I5" s="221"/>
      <c r="J5" s="221"/>
      <c r="K5" s="222"/>
    </row>
    <row r="10" spans="1:14" x14ac:dyDescent="0.25">
      <c r="A10" s="210" t="s">
        <v>33</v>
      </c>
      <c r="B10" s="210"/>
      <c r="C10" s="210"/>
      <c r="D10" s="210"/>
      <c r="E10" s="210"/>
      <c r="F10" s="210"/>
      <c r="G10" s="210"/>
      <c r="H10" s="210"/>
      <c r="I10" s="210"/>
      <c r="J10" s="210"/>
      <c r="K10" s="210"/>
      <c r="L10" s="210"/>
      <c r="M10" s="210"/>
      <c r="N10" s="210"/>
    </row>
    <row r="11" spans="1:14" x14ac:dyDescent="0.25">
      <c r="A11" s="9"/>
      <c r="B11" s="9"/>
      <c r="C11" s="9"/>
      <c r="D11" s="9"/>
      <c r="E11" s="9"/>
      <c r="F11" s="9"/>
      <c r="G11" s="9"/>
      <c r="H11" s="9"/>
      <c r="I11" s="9"/>
      <c r="J11" s="9"/>
      <c r="K11" s="9"/>
    </row>
    <row r="12" spans="1:14" ht="15" customHeight="1" x14ac:dyDescent="0.25">
      <c r="A12" s="245" t="s">
        <v>39</v>
      </c>
      <c r="B12" s="254" t="s">
        <v>40</v>
      </c>
      <c r="C12" s="255"/>
      <c r="D12" s="255"/>
      <c r="E12" s="255"/>
      <c r="F12" s="255"/>
      <c r="G12" s="255"/>
      <c r="H12" s="255"/>
      <c r="I12" s="255"/>
      <c r="J12" s="255"/>
      <c r="K12" s="255"/>
      <c r="L12" s="255"/>
      <c r="M12" s="255"/>
      <c r="N12" s="256"/>
    </row>
    <row r="13" spans="1:14" x14ac:dyDescent="0.25">
      <c r="A13" s="246"/>
      <c r="B13" s="21" t="s">
        <v>1205</v>
      </c>
      <c r="C13" s="22" t="s">
        <v>1206</v>
      </c>
      <c r="D13" s="22" t="s">
        <v>1207</v>
      </c>
      <c r="E13" s="22" t="s">
        <v>1208</v>
      </c>
      <c r="F13" s="22" t="s">
        <v>1209</v>
      </c>
      <c r="G13" s="22" t="s">
        <v>1211</v>
      </c>
      <c r="H13" s="22" t="s">
        <v>2328</v>
      </c>
      <c r="I13" s="22" t="s">
        <v>2329</v>
      </c>
      <c r="J13" s="22" t="s">
        <v>2330</v>
      </c>
      <c r="K13" s="22" t="s">
        <v>2331</v>
      </c>
      <c r="L13" s="22" t="s">
        <v>2334</v>
      </c>
      <c r="M13" s="22" t="s">
        <v>2335</v>
      </c>
      <c r="N13" s="51" t="s">
        <v>2336</v>
      </c>
    </row>
    <row r="14" spans="1:14" x14ac:dyDescent="0.25">
      <c r="A14" s="63" t="s">
        <v>37</v>
      </c>
      <c r="B14" s="39">
        <v>192468</v>
      </c>
      <c r="C14" s="40">
        <v>192556</v>
      </c>
      <c r="D14" s="40">
        <v>192619</v>
      </c>
      <c r="E14" s="40">
        <v>192227</v>
      </c>
      <c r="F14" s="40">
        <v>191054</v>
      </c>
      <c r="G14" s="40">
        <v>190553</v>
      </c>
      <c r="H14" s="40">
        <v>190966</v>
      </c>
      <c r="I14" s="40">
        <v>191247</v>
      </c>
      <c r="J14" s="40">
        <v>189144</v>
      </c>
      <c r="K14" s="40">
        <v>180567</v>
      </c>
      <c r="L14" s="40">
        <v>194360</v>
      </c>
      <c r="M14" s="40">
        <v>194515</v>
      </c>
      <c r="N14" s="41">
        <v>194669</v>
      </c>
    </row>
    <row r="15" spans="1:14" x14ac:dyDescent="0.25">
      <c r="A15" s="64" t="s">
        <v>28</v>
      </c>
      <c r="B15" s="27">
        <v>287002</v>
      </c>
      <c r="C15" s="29">
        <v>288359</v>
      </c>
      <c r="D15" s="29">
        <v>288939</v>
      </c>
      <c r="E15" s="29">
        <v>288472</v>
      </c>
      <c r="F15" s="29">
        <v>286252</v>
      </c>
      <c r="G15" s="29">
        <v>282299</v>
      </c>
      <c r="H15" s="29">
        <v>286037</v>
      </c>
      <c r="I15" s="29">
        <v>287259</v>
      </c>
      <c r="J15" s="29">
        <v>285789</v>
      </c>
      <c r="K15" s="29">
        <v>276740</v>
      </c>
      <c r="L15" s="29">
        <v>290826</v>
      </c>
      <c r="M15" s="29">
        <v>290924</v>
      </c>
      <c r="N15" s="30">
        <v>291513</v>
      </c>
    </row>
    <row r="16" spans="1:14" x14ac:dyDescent="0.25">
      <c r="A16" s="64" t="s">
        <v>36</v>
      </c>
      <c r="B16" s="27">
        <v>80344</v>
      </c>
      <c r="C16" s="29">
        <v>80900</v>
      </c>
      <c r="D16" s="29">
        <v>80953</v>
      </c>
      <c r="E16" s="29">
        <v>80897</v>
      </c>
      <c r="F16" s="29">
        <v>78173</v>
      </c>
      <c r="G16" s="29">
        <v>76516</v>
      </c>
      <c r="H16" s="29">
        <v>79228</v>
      </c>
      <c r="I16" s="29">
        <v>78891</v>
      </c>
      <c r="J16" s="29">
        <v>79046</v>
      </c>
      <c r="K16" s="29">
        <v>77486</v>
      </c>
      <c r="L16" s="29">
        <v>79235</v>
      </c>
      <c r="M16" s="29">
        <v>79342</v>
      </c>
      <c r="N16" s="30">
        <v>79541</v>
      </c>
    </row>
    <row r="17" spans="1:15" x14ac:dyDescent="0.25">
      <c r="A17" s="64" t="s">
        <v>26</v>
      </c>
      <c r="B17" s="27">
        <v>20009</v>
      </c>
      <c r="C17" s="29">
        <v>20001</v>
      </c>
      <c r="D17" s="29">
        <v>19903</v>
      </c>
      <c r="E17" s="29">
        <v>19861</v>
      </c>
      <c r="F17" s="29">
        <v>19015</v>
      </c>
      <c r="G17" s="29">
        <v>18892</v>
      </c>
      <c r="H17" s="29">
        <v>19326</v>
      </c>
      <c r="I17" s="29">
        <v>19091</v>
      </c>
      <c r="J17" s="29">
        <v>19313</v>
      </c>
      <c r="K17" s="29">
        <v>18999</v>
      </c>
      <c r="L17" s="29">
        <v>19288</v>
      </c>
      <c r="M17" s="29">
        <v>19427</v>
      </c>
      <c r="N17" s="30">
        <v>19316</v>
      </c>
    </row>
    <row r="18" spans="1:15" x14ac:dyDescent="0.25">
      <c r="A18" s="64" t="s">
        <v>35</v>
      </c>
      <c r="B18" s="27">
        <v>3985</v>
      </c>
      <c r="C18" s="29">
        <v>4030</v>
      </c>
      <c r="D18" s="29">
        <v>3999</v>
      </c>
      <c r="E18" s="29">
        <v>3985</v>
      </c>
      <c r="F18" s="29">
        <v>3796</v>
      </c>
      <c r="G18" s="29">
        <v>3762</v>
      </c>
      <c r="H18" s="29">
        <v>3835</v>
      </c>
      <c r="I18" s="29">
        <v>3840</v>
      </c>
      <c r="J18" s="29">
        <v>3913</v>
      </c>
      <c r="K18" s="29">
        <v>3875</v>
      </c>
      <c r="L18" s="29">
        <v>3917</v>
      </c>
      <c r="M18" s="29">
        <v>3922</v>
      </c>
      <c r="N18" s="30">
        <v>3921</v>
      </c>
    </row>
    <row r="19" spans="1:15" x14ac:dyDescent="0.25">
      <c r="A19" s="65" t="s">
        <v>34</v>
      </c>
      <c r="B19" s="27">
        <v>2335</v>
      </c>
      <c r="C19" s="29">
        <v>2345</v>
      </c>
      <c r="D19" s="29">
        <v>2333</v>
      </c>
      <c r="E19" s="29">
        <v>2339</v>
      </c>
      <c r="F19" s="29">
        <v>2280</v>
      </c>
      <c r="G19" s="29">
        <v>2225</v>
      </c>
      <c r="H19" s="29">
        <v>2257</v>
      </c>
      <c r="I19" s="29">
        <v>2259</v>
      </c>
      <c r="J19" s="29">
        <v>2288</v>
      </c>
      <c r="K19" s="29">
        <v>2255</v>
      </c>
      <c r="L19" s="29">
        <v>2229</v>
      </c>
      <c r="M19" s="29">
        <v>2245</v>
      </c>
      <c r="N19" s="30">
        <v>2229</v>
      </c>
    </row>
    <row r="20" spans="1:15" ht="14.4" x14ac:dyDescent="0.3">
      <c r="A20" s="204" t="s">
        <v>8</v>
      </c>
      <c r="B20" s="117">
        <v>586143</v>
      </c>
      <c r="C20" s="118">
        <v>588191</v>
      </c>
      <c r="D20" s="118">
        <v>588746</v>
      </c>
      <c r="E20" s="118">
        <v>587781</v>
      </c>
      <c r="F20" s="118">
        <v>580570</v>
      </c>
      <c r="G20" s="118">
        <v>574247</v>
      </c>
      <c r="H20" s="118">
        <v>581649</v>
      </c>
      <c r="I20" s="118">
        <v>582587</v>
      </c>
      <c r="J20" s="118">
        <v>579493</v>
      </c>
      <c r="K20" s="118">
        <v>559922</v>
      </c>
      <c r="L20" s="118">
        <v>589855</v>
      </c>
      <c r="M20" s="118">
        <v>590375</v>
      </c>
      <c r="N20" s="119">
        <v>591189</v>
      </c>
      <c r="O20" s="152"/>
    </row>
    <row r="21" spans="1:15" x14ac:dyDescent="0.25">
      <c r="A21" s="9"/>
      <c r="B21" s="9"/>
      <c r="C21" s="9"/>
      <c r="D21" s="9"/>
      <c r="E21" s="9"/>
      <c r="F21" s="9"/>
      <c r="G21" s="9"/>
      <c r="H21" s="9"/>
      <c r="I21" s="9"/>
      <c r="J21" s="9"/>
      <c r="K21" s="9"/>
    </row>
    <row r="22" spans="1:15" x14ac:dyDescent="0.25">
      <c r="A22" s="9"/>
      <c r="B22" s="9"/>
      <c r="C22" s="9"/>
      <c r="D22" s="9"/>
      <c r="E22" s="9"/>
      <c r="F22" s="9"/>
      <c r="G22" s="9"/>
      <c r="H22" s="9"/>
      <c r="I22" s="9"/>
      <c r="J22" s="9"/>
      <c r="K22" s="9"/>
    </row>
    <row r="23" spans="1:15" x14ac:dyDescent="0.25">
      <c r="A23" s="210" t="s">
        <v>42</v>
      </c>
      <c r="B23" s="210"/>
      <c r="C23" s="210"/>
      <c r="D23" s="210"/>
      <c r="E23" s="210"/>
      <c r="F23" s="210"/>
      <c r="G23" s="210"/>
      <c r="H23" s="210"/>
      <c r="I23" s="210"/>
      <c r="J23" s="210"/>
      <c r="K23" s="210"/>
      <c r="L23" s="210"/>
      <c r="M23" s="210"/>
      <c r="N23" s="210"/>
    </row>
    <row r="24" spans="1:15" x14ac:dyDescent="0.25">
      <c r="A24" s="9"/>
      <c r="B24" s="9"/>
      <c r="C24" s="9"/>
      <c r="D24" s="9"/>
      <c r="E24" s="9"/>
      <c r="F24" s="9"/>
      <c r="G24" s="9"/>
      <c r="H24" s="9"/>
      <c r="I24" s="9"/>
      <c r="J24" s="9"/>
      <c r="K24" s="9"/>
    </row>
    <row r="25" spans="1:15" x14ac:dyDescent="0.25">
      <c r="A25" s="245" t="s">
        <v>41</v>
      </c>
      <c r="B25" s="242" t="s">
        <v>30</v>
      </c>
      <c r="C25" s="243"/>
      <c r="D25" s="243"/>
      <c r="E25" s="243"/>
      <c r="F25" s="243"/>
      <c r="G25" s="243"/>
      <c r="H25" s="243"/>
      <c r="I25" s="243"/>
      <c r="J25" s="243"/>
      <c r="K25" s="243"/>
      <c r="L25" s="243"/>
      <c r="M25" s="243"/>
      <c r="N25" s="244"/>
    </row>
    <row r="26" spans="1:15" x14ac:dyDescent="0.25">
      <c r="A26" s="246"/>
      <c r="B26" s="21" t="s">
        <v>1205</v>
      </c>
      <c r="C26" s="22" t="s">
        <v>1206</v>
      </c>
      <c r="D26" s="22" t="s">
        <v>1207</v>
      </c>
      <c r="E26" s="22" t="s">
        <v>1208</v>
      </c>
      <c r="F26" s="22" t="s">
        <v>1209</v>
      </c>
      <c r="G26" s="22" t="s">
        <v>1211</v>
      </c>
      <c r="H26" s="22" t="s">
        <v>2328</v>
      </c>
      <c r="I26" s="22" t="s">
        <v>2329</v>
      </c>
      <c r="J26" s="22" t="s">
        <v>2330</v>
      </c>
      <c r="K26" s="22" t="s">
        <v>2331</v>
      </c>
      <c r="L26" s="22" t="s">
        <v>2334</v>
      </c>
      <c r="M26" s="22" t="s">
        <v>2335</v>
      </c>
      <c r="N26" s="51" t="s">
        <v>2336</v>
      </c>
    </row>
    <row r="27" spans="1:15" x14ac:dyDescent="0.25">
      <c r="A27" s="24" t="s">
        <v>43</v>
      </c>
      <c r="B27" s="39">
        <v>975563</v>
      </c>
      <c r="C27" s="40">
        <v>1183356</v>
      </c>
      <c r="D27" s="40">
        <v>1130871</v>
      </c>
      <c r="E27" s="40">
        <v>1051910</v>
      </c>
      <c r="F27" s="40">
        <v>891385</v>
      </c>
      <c r="G27" s="40">
        <v>1497127</v>
      </c>
      <c r="H27" s="40">
        <v>1320061</v>
      </c>
      <c r="I27" s="40">
        <v>967712</v>
      </c>
      <c r="J27" s="40">
        <v>1098550</v>
      </c>
      <c r="K27" s="40">
        <v>925781</v>
      </c>
      <c r="L27" s="40">
        <v>908738</v>
      </c>
      <c r="M27" s="40">
        <v>1009141</v>
      </c>
      <c r="N27" s="41">
        <v>992688</v>
      </c>
    </row>
    <row r="28" spans="1:15" x14ac:dyDescent="0.25">
      <c r="A28" s="25" t="s">
        <v>44</v>
      </c>
      <c r="B28" s="27">
        <v>821977</v>
      </c>
      <c r="C28" s="29">
        <v>1107321</v>
      </c>
      <c r="D28" s="29">
        <v>1094952</v>
      </c>
      <c r="E28" s="29">
        <v>1052471</v>
      </c>
      <c r="F28" s="29">
        <v>1476320</v>
      </c>
      <c r="G28" s="29">
        <v>926611</v>
      </c>
      <c r="H28" s="29">
        <v>871434</v>
      </c>
      <c r="I28" s="29">
        <v>835361</v>
      </c>
      <c r="J28" s="29">
        <v>897584</v>
      </c>
      <c r="K28" s="29">
        <v>973324</v>
      </c>
      <c r="L28" s="29">
        <v>1003055</v>
      </c>
      <c r="M28" s="29">
        <v>1005394</v>
      </c>
      <c r="N28" s="30">
        <v>900541</v>
      </c>
    </row>
    <row r="29" spans="1:15" x14ac:dyDescent="0.25">
      <c r="A29" s="26" t="s">
        <v>45</v>
      </c>
      <c r="B29" s="28">
        <v>296732</v>
      </c>
      <c r="C29" s="31">
        <v>336114</v>
      </c>
      <c r="D29" s="31">
        <v>344231</v>
      </c>
      <c r="E29" s="31">
        <v>435604</v>
      </c>
      <c r="F29" s="31">
        <v>471781</v>
      </c>
      <c r="G29" s="31">
        <v>479181</v>
      </c>
      <c r="H29" s="31">
        <v>352266</v>
      </c>
      <c r="I29" s="31">
        <v>296961</v>
      </c>
      <c r="J29" s="31">
        <v>292202</v>
      </c>
      <c r="K29" s="31">
        <v>281888</v>
      </c>
      <c r="L29" s="31">
        <v>299300</v>
      </c>
      <c r="M29" s="31">
        <v>312998</v>
      </c>
      <c r="N29" s="32">
        <v>280094</v>
      </c>
    </row>
    <row r="30" spans="1:15" x14ac:dyDescent="0.25">
      <c r="A30" s="9"/>
      <c r="B30" s="9"/>
      <c r="C30" s="9"/>
      <c r="D30" s="9"/>
      <c r="E30" s="9"/>
      <c r="F30" s="9"/>
      <c r="G30" s="9"/>
      <c r="H30" s="9"/>
      <c r="I30" s="9"/>
      <c r="J30" s="9"/>
      <c r="K30" s="9"/>
    </row>
    <row r="31" spans="1:15" x14ac:dyDescent="0.25">
      <c r="A31" s="9"/>
      <c r="B31" s="9"/>
      <c r="C31" s="9"/>
      <c r="D31" s="9"/>
      <c r="E31" s="9"/>
      <c r="F31" s="9"/>
      <c r="G31" s="9"/>
      <c r="H31" s="9"/>
      <c r="I31" s="9"/>
      <c r="J31" s="9"/>
      <c r="K31" s="9"/>
    </row>
    <row r="32" spans="1:15" x14ac:dyDescent="0.25">
      <c r="A32" s="9"/>
      <c r="B32" s="9"/>
      <c r="C32" s="9"/>
      <c r="D32" s="9"/>
      <c r="E32" s="9"/>
      <c r="F32" s="9"/>
      <c r="G32" s="9"/>
      <c r="H32" s="9"/>
      <c r="I32" s="9"/>
      <c r="J32" s="9"/>
      <c r="K32" s="9"/>
    </row>
    <row r="33" spans="1:28" x14ac:dyDescent="0.25">
      <c r="A33" s="245" t="s">
        <v>41</v>
      </c>
      <c r="B33" s="242" t="s">
        <v>90</v>
      </c>
      <c r="C33" s="243"/>
      <c r="D33" s="243"/>
      <c r="E33" s="243"/>
      <c r="F33" s="243"/>
      <c r="G33" s="243"/>
      <c r="H33" s="243"/>
      <c r="I33" s="243"/>
      <c r="J33" s="243"/>
      <c r="K33" s="243"/>
      <c r="L33" s="243"/>
      <c r="M33" s="243"/>
      <c r="N33" s="244"/>
    </row>
    <row r="34" spans="1:28" x14ac:dyDescent="0.25">
      <c r="A34" s="246"/>
      <c r="B34" s="21" t="s">
        <v>1205</v>
      </c>
      <c r="C34" s="22" t="s">
        <v>1206</v>
      </c>
      <c r="D34" s="22" t="s">
        <v>1207</v>
      </c>
      <c r="E34" s="22" t="s">
        <v>1208</v>
      </c>
      <c r="F34" s="22" t="s">
        <v>1209</v>
      </c>
      <c r="G34" s="22" t="s">
        <v>1211</v>
      </c>
      <c r="H34" s="22" t="s">
        <v>2328</v>
      </c>
      <c r="I34" s="22" t="s">
        <v>2329</v>
      </c>
      <c r="J34" s="22" t="s">
        <v>2330</v>
      </c>
      <c r="K34" s="22" t="s">
        <v>2331</v>
      </c>
      <c r="L34" s="22" t="s">
        <v>2334</v>
      </c>
      <c r="M34" s="22" t="s">
        <v>2335</v>
      </c>
      <c r="N34" s="51" t="s">
        <v>2336</v>
      </c>
    </row>
    <row r="35" spans="1:28" x14ac:dyDescent="0.25">
      <c r="A35" s="24" t="s">
        <v>43</v>
      </c>
      <c r="B35" s="44">
        <v>0.10705324973758121</v>
      </c>
      <c r="C35" s="45">
        <v>0.21299803293072819</v>
      </c>
      <c r="D35" s="45">
        <v>-4.4352671554460363E-2</v>
      </c>
      <c r="E35" s="45">
        <v>-6.9823171696860212E-2</v>
      </c>
      <c r="F35" s="45">
        <v>-0.15260335960300786</v>
      </c>
      <c r="G35" s="45">
        <v>0.67955148448762315</v>
      </c>
      <c r="H35" s="45">
        <v>-0.11827052748364034</v>
      </c>
      <c r="I35" s="45">
        <v>-0.26691872572555359</v>
      </c>
      <c r="J35" s="45">
        <v>0.13520344896002115</v>
      </c>
      <c r="K35" s="45">
        <v>-0.15727003777706977</v>
      </c>
      <c r="L35" s="45">
        <v>-1.8409321426989752E-2</v>
      </c>
      <c r="M35" s="45">
        <v>0.11048619073924497</v>
      </c>
      <c r="N35" s="46">
        <v>-1.6303965451805048E-2</v>
      </c>
    </row>
    <row r="36" spans="1:28" x14ac:dyDescent="0.25">
      <c r="A36" s="25" t="s">
        <v>44</v>
      </c>
      <c r="B36" s="33">
        <v>-1.4885000784998029E-2</v>
      </c>
      <c r="C36" s="34">
        <v>0.34714353321321645</v>
      </c>
      <c r="D36" s="34">
        <v>-1.1170202678356141E-2</v>
      </c>
      <c r="E36" s="34">
        <v>-3.8797134486260584E-2</v>
      </c>
      <c r="F36" s="34">
        <v>0.40271798462855507</v>
      </c>
      <c r="G36" s="34">
        <v>-0.37235084534518259</v>
      </c>
      <c r="H36" s="34">
        <v>-5.9547102289957708E-2</v>
      </c>
      <c r="I36" s="34">
        <v>-4.1394988031222102E-2</v>
      </c>
      <c r="J36" s="34">
        <v>7.4486359789360523E-2</v>
      </c>
      <c r="K36" s="34">
        <v>8.438207454678337E-2</v>
      </c>
      <c r="L36" s="34">
        <v>3.0545840850528704E-2</v>
      </c>
      <c r="M36" s="34">
        <v>2.3318761184581106E-3</v>
      </c>
      <c r="N36" s="35">
        <v>-0.10429045727346692</v>
      </c>
    </row>
    <row r="37" spans="1:28" x14ac:dyDescent="0.25">
      <c r="A37" s="26" t="s">
        <v>45</v>
      </c>
      <c r="B37" s="36">
        <v>-4.6947316355600947E-2</v>
      </c>
      <c r="C37" s="37">
        <v>0.13271908658317944</v>
      </c>
      <c r="D37" s="37">
        <v>2.4149544499782811E-2</v>
      </c>
      <c r="E37" s="37">
        <v>0.26544093936920266</v>
      </c>
      <c r="F37" s="37">
        <v>8.3050201559214332E-2</v>
      </c>
      <c r="G37" s="37">
        <v>1.5685243788961405E-2</v>
      </c>
      <c r="H37" s="37">
        <v>-0.26485816424273917</v>
      </c>
      <c r="I37" s="37">
        <v>-0.15699783686191685</v>
      </c>
      <c r="J37" s="37">
        <v>-1.6025673404925226E-2</v>
      </c>
      <c r="K37" s="37">
        <v>-3.5297499674882445E-2</v>
      </c>
      <c r="L37" s="37">
        <v>6.1769213304574869E-2</v>
      </c>
      <c r="M37" s="37">
        <v>4.5766789174741064E-2</v>
      </c>
      <c r="N37" s="38">
        <v>-0.1051252723659576</v>
      </c>
    </row>
    <row r="38" spans="1:28" x14ac:dyDescent="0.25">
      <c r="A38" s="9"/>
      <c r="B38" s="9"/>
      <c r="C38" s="9"/>
      <c r="D38" s="9"/>
      <c r="E38" s="9"/>
      <c r="F38" s="9"/>
      <c r="G38" s="9"/>
      <c r="H38" s="9"/>
      <c r="I38" s="9"/>
      <c r="J38" s="9"/>
      <c r="K38" s="9"/>
    </row>
    <row r="39" spans="1:28" x14ac:dyDescent="0.25">
      <c r="A39" s="9"/>
      <c r="B39" s="9"/>
      <c r="C39" s="9"/>
      <c r="D39" s="9"/>
      <c r="E39" s="9"/>
      <c r="F39" s="9"/>
      <c r="G39" s="9"/>
      <c r="H39" s="9"/>
      <c r="I39" s="9"/>
      <c r="J39" s="9"/>
      <c r="K39" s="9"/>
    </row>
    <row r="40" spans="1:28" x14ac:dyDescent="0.25">
      <c r="A40" s="9"/>
      <c r="B40" s="9"/>
      <c r="C40" s="9"/>
      <c r="D40" s="9"/>
      <c r="E40" s="9"/>
      <c r="F40" s="9"/>
      <c r="G40" s="9"/>
      <c r="H40" s="9"/>
      <c r="I40" s="9"/>
      <c r="J40" s="9"/>
      <c r="K40" s="9"/>
    </row>
    <row r="41" spans="1:28" x14ac:dyDescent="0.25">
      <c r="A41" s="245" t="s">
        <v>41</v>
      </c>
      <c r="B41" s="242" t="s">
        <v>46</v>
      </c>
      <c r="C41" s="243"/>
      <c r="D41" s="243"/>
      <c r="E41" s="243"/>
      <c r="F41" s="243"/>
      <c r="G41" s="243"/>
      <c r="H41" s="243"/>
      <c r="I41" s="243"/>
      <c r="J41" s="243"/>
      <c r="K41" s="243"/>
      <c r="L41" s="243"/>
      <c r="M41" s="243"/>
      <c r="N41" s="244"/>
    </row>
    <row r="42" spans="1:28" x14ac:dyDescent="0.25">
      <c r="A42" s="246"/>
      <c r="B42" s="21" t="s">
        <v>1205</v>
      </c>
      <c r="C42" s="22" t="s">
        <v>1206</v>
      </c>
      <c r="D42" s="22" t="s">
        <v>1207</v>
      </c>
      <c r="E42" s="22" t="s">
        <v>1208</v>
      </c>
      <c r="F42" s="22" t="s">
        <v>1209</v>
      </c>
      <c r="G42" s="22" t="s">
        <v>1211</v>
      </c>
      <c r="H42" s="22" t="s">
        <v>2328</v>
      </c>
      <c r="I42" s="22" t="s">
        <v>2329</v>
      </c>
      <c r="J42" s="22" t="s">
        <v>2330</v>
      </c>
      <c r="K42" s="22" t="s">
        <v>2331</v>
      </c>
      <c r="L42" s="22" t="s">
        <v>2334</v>
      </c>
      <c r="M42" s="22" t="s">
        <v>2335</v>
      </c>
      <c r="N42" s="51" t="s">
        <v>2336</v>
      </c>
      <c r="O42" s="80"/>
      <c r="P42" s="81"/>
      <c r="Q42" s="81"/>
      <c r="R42" s="81"/>
      <c r="S42" s="81"/>
      <c r="T42" s="81"/>
      <c r="U42" s="81"/>
      <c r="V42" s="81"/>
      <c r="W42" s="81"/>
      <c r="X42" s="81"/>
      <c r="Y42" s="81"/>
      <c r="Z42" s="81"/>
      <c r="AA42" s="81"/>
      <c r="AB42" s="81"/>
    </row>
    <row r="43" spans="1:28" x14ac:dyDescent="0.25">
      <c r="A43" s="24" t="s">
        <v>43</v>
      </c>
      <c r="B43" s="44">
        <v>3.8382045130891052E-2</v>
      </c>
      <c r="C43" s="45">
        <v>8.3550233673471655E-2</v>
      </c>
      <c r="D43" s="45">
        <v>0.37489514133429291</v>
      </c>
      <c r="E43" s="45">
        <v>0.37391340817612934</v>
      </c>
      <c r="F43" s="45">
        <v>0.21938521627848692</v>
      </c>
      <c r="G43" s="45">
        <v>0.11253760849461571</v>
      </c>
      <c r="H43" s="45">
        <v>0.12690616167023144</v>
      </c>
      <c r="I43" s="45">
        <v>9.5587611987967849E-2</v>
      </c>
      <c r="J43" s="45">
        <v>-0.27742731739912463</v>
      </c>
      <c r="K43" s="45">
        <v>0.10564778101562126</v>
      </c>
      <c r="L43" s="45">
        <v>0.1154895207044954</v>
      </c>
      <c r="M43" s="195">
        <v>0.14515702573122641</v>
      </c>
      <c r="N43" s="46">
        <f>(N27-B27)/B27</f>
        <v>1.7553966273833675E-2</v>
      </c>
      <c r="O43" s="29"/>
      <c r="P43" s="29"/>
      <c r="Q43" s="29"/>
      <c r="R43" s="29"/>
      <c r="S43" s="29"/>
      <c r="T43" s="29"/>
      <c r="U43" s="29"/>
      <c r="V43" s="29"/>
      <c r="W43" s="29"/>
      <c r="X43" s="29"/>
      <c r="Y43" s="29"/>
      <c r="Z43" s="29"/>
      <c r="AA43" s="29"/>
      <c r="AB43" s="29"/>
    </row>
    <row r="44" spans="1:28" x14ac:dyDescent="0.25">
      <c r="A44" s="25" t="s">
        <v>44</v>
      </c>
      <c r="B44" s="33">
        <v>4.4293087077705288E-2</v>
      </c>
      <c r="C44" s="34">
        <v>2.4990092751907458E-2</v>
      </c>
      <c r="D44" s="34">
        <v>0.39842784579932078</v>
      </c>
      <c r="E44" s="34">
        <v>0.36671164691354879</v>
      </c>
      <c r="F44" s="34">
        <v>4.316503540433031E-2</v>
      </c>
      <c r="G44" s="34">
        <v>-3.4537511325612481E-3</v>
      </c>
      <c r="H44" s="34">
        <v>-6.7428125487057665E-3</v>
      </c>
      <c r="I44" s="34">
        <v>1.4401555421654416E-2</v>
      </c>
      <c r="J44" s="34">
        <v>-5.7997474224766088E-2</v>
      </c>
      <c r="K44" s="34">
        <v>9.4942554337982765E-2</v>
      </c>
      <c r="L44" s="34">
        <v>0.11254870599822756</v>
      </c>
      <c r="M44" s="196">
        <v>0.20493482119422768</v>
      </c>
      <c r="N44" s="35">
        <f>(N28-B28)/B28</f>
        <v>9.5579316696209254E-2</v>
      </c>
      <c r="O44" s="29"/>
      <c r="P44" s="29"/>
      <c r="Q44" s="29"/>
      <c r="R44" s="29"/>
      <c r="S44" s="29"/>
      <c r="T44" s="29"/>
      <c r="U44" s="29"/>
      <c r="V44" s="29"/>
      <c r="W44" s="29"/>
      <c r="X44" s="29"/>
      <c r="Y44" s="29"/>
      <c r="Z44" s="29"/>
      <c r="AA44" s="29"/>
      <c r="AB44" s="29"/>
    </row>
    <row r="45" spans="1:28" x14ac:dyDescent="0.25">
      <c r="A45" s="26" t="s">
        <v>45</v>
      </c>
      <c r="B45" s="36">
        <v>9.8960233814542553E-2</v>
      </c>
      <c r="C45" s="37">
        <v>4.4485007805314662E-2</v>
      </c>
      <c r="D45" s="37">
        <v>0.16377147939437314</v>
      </c>
      <c r="E45" s="37">
        <v>0.15670036749140545</v>
      </c>
      <c r="F45" s="37">
        <v>0.47631603861244842</v>
      </c>
      <c r="G45" s="37">
        <v>0.46391293298990094</v>
      </c>
      <c r="H45" s="37">
        <v>0.36040376627131698</v>
      </c>
      <c r="I45" s="37">
        <v>0.22149015037699554</v>
      </c>
      <c r="J45" s="37">
        <v>-0.16321023778484939</v>
      </c>
      <c r="K45" s="37">
        <v>-7.6352436187293163E-2</v>
      </c>
      <c r="L45" s="37">
        <v>-2.9843731260554864E-2</v>
      </c>
      <c r="M45" s="197">
        <v>5.2963073592656468E-3</v>
      </c>
      <c r="N45" s="38">
        <f>(N29-B29)/B29</f>
        <v>-5.6070797891700254E-2</v>
      </c>
      <c r="O45" s="29"/>
      <c r="P45" s="29"/>
      <c r="Q45" s="29"/>
      <c r="R45" s="29"/>
      <c r="S45" s="29"/>
      <c r="T45" s="29"/>
      <c r="U45" s="29"/>
      <c r="V45" s="29"/>
      <c r="W45" s="29"/>
      <c r="X45" s="29"/>
      <c r="Y45" s="29"/>
      <c r="Z45" s="29"/>
      <c r="AA45" s="29"/>
      <c r="AB45" s="29"/>
    </row>
    <row r="46" spans="1:28" x14ac:dyDescent="0.25">
      <c r="A46" s="9"/>
      <c r="B46" s="9"/>
      <c r="C46" s="9"/>
      <c r="D46" s="9"/>
      <c r="E46" s="9"/>
      <c r="F46" s="9"/>
      <c r="G46" s="9"/>
      <c r="H46" s="9"/>
      <c r="I46" s="9"/>
      <c r="J46" s="9"/>
      <c r="K46" s="9"/>
    </row>
    <row r="47" spans="1:28" x14ac:dyDescent="0.25">
      <c r="A47" s="9"/>
      <c r="B47" s="9"/>
      <c r="C47" s="9"/>
      <c r="D47" s="9"/>
      <c r="E47" s="9"/>
      <c r="F47" s="9"/>
      <c r="G47" s="9"/>
      <c r="H47" s="9"/>
      <c r="I47" s="9"/>
      <c r="J47" s="9"/>
      <c r="K47" s="9"/>
    </row>
    <row r="48" spans="1:28" x14ac:dyDescent="0.25">
      <c r="A48" s="9"/>
      <c r="B48" s="9"/>
      <c r="C48" s="9"/>
      <c r="D48" s="9"/>
      <c r="E48" s="9"/>
      <c r="F48" s="9"/>
      <c r="G48" s="9"/>
      <c r="H48" s="9"/>
      <c r="I48" s="9"/>
      <c r="J48" s="9"/>
      <c r="K48" s="9"/>
    </row>
    <row r="49" spans="1:14" x14ac:dyDescent="0.25">
      <c r="A49" s="241" t="s">
        <v>21</v>
      </c>
      <c r="B49" s="241"/>
      <c r="C49" s="241"/>
      <c r="D49" s="241"/>
      <c r="E49" s="241"/>
      <c r="F49" s="241"/>
      <c r="G49" s="241"/>
      <c r="H49" s="241"/>
      <c r="I49" s="241"/>
      <c r="J49" s="241"/>
      <c r="K49" s="241"/>
      <c r="L49" s="241"/>
      <c r="M49" s="241"/>
      <c r="N49" s="241"/>
    </row>
    <row r="50" spans="1:14" ht="14.4" x14ac:dyDescent="0.3">
      <c r="A50" s="266"/>
      <c r="B50" s="9"/>
      <c r="C50" s="9"/>
      <c r="D50" s="9"/>
      <c r="E50" s="9"/>
      <c r="F50" s="9"/>
      <c r="G50" s="9"/>
      <c r="H50" s="9"/>
      <c r="I50" s="9"/>
      <c r="J50" s="9"/>
      <c r="K50" s="9"/>
    </row>
    <row r="51" spans="1:14" x14ac:dyDescent="0.25">
      <c r="A51" s="9"/>
      <c r="B51" s="9"/>
      <c r="C51" s="9"/>
      <c r="D51" s="9"/>
      <c r="E51" s="9"/>
      <c r="F51" s="9"/>
      <c r="G51" s="9"/>
      <c r="H51" s="9"/>
      <c r="I51" s="9"/>
      <c r="J51" s="9"/>
      <c r="K51" s="9"/>
    </row>
    <row r="52" spans="1:14" ht="33.6" customHeight="1" x14ac:dyDescent="0.25">
      <c r="A52" s="153" t="s">
        <v>9</v>
      </c>
      <c r="B52" s="155" t="s">
        <v>1205</v>
      </c>
      <c r="C52" s="156" t="s">
        <v>2335</v>
      </c>
      <c r="D52" s="157" t="s">
        <v>2336</v>
      </c>
      <c r="E52" s="70" t="str">
        <f>"Particip. % en el total "&amp;D52</f>
        <v>Particip. % en el total ago-24</v>
      </c>
      <c r="F52" s="153" t="str">
        <f>"Δ% "&amp;D52&amp;" - "&amp;C52</f>
        <v>Δ% ago-24 - jul-24</v>
      </c>
      <c r="G52" s="10" t="s">
        <v>1210</v>
      </c>
      <c r="H52" s="73" t="str">
        <f>"Δ% Anual "&amp;D52</f>
        <v>Δ% Anual ago-24</v>
      </c>
      <c r="I52" s="10" t="s">
        <v>1210</v>
      </c>
    </row>
    <row r="53" spans="1:14" ht="14.4" x14ac:dyDescent="0.3">
      <c r="A53" s="154" t="s">
        <v>62</v>
      </c>
      <c r="B53" s="39">
        <v>1515168</v>
      </c>
      <c r="C53" s="40">
        <v>1515890</v>
      </c>
      <c r="D53" s="41">
        <v>1497355</v>
      </c>
      <c r="E53" s="121">
        <f t="shared" ref="E53:E74" si="0">D53/$D$75</f>
        <v>0.16159523267865908</v>
      </c>
      <c r="F53" s="122">
        <f t="shared" ref="F53:F73" si="1">(D53-C53)/C53</f>
        <v>-1.2227140491724334E-2</v>
      </c>
      <c r="G53" s="121">
        <f t="shared" ref="G53:G74" si="2">(D53-C53)/$C$75</f>
        <v>-2.0003993243863085E-3</v>
      </c>
      <c r="H53" s="122">
        <f t="shared" ref="H53:H73" si="3">(D53-B53)/B53</f>
        <v>-1.1756452089801262E-2</v>
      </c>
      <c r="I53" s="121">
        <f t="shared" ref="I53:I74" si="4">(D53-B53)/$B$75</f>
        <v>-1.8795879784452526E-3</v>
      </c>
      <c r="J53" s="266"/>
      <c r="K53" s="266"/>
      <c r="L53" s="266"/>
    </row>
    <row r="54" spans="1:14" ht="14.4" x14ac:dyDescent="0.3">
      <c r="A54" s="154" t="s">
        <v>101</v>
      </c>
      <c r="B54" s="27">
        <v>1353833</v>
      </c>
      <c r="C54" s="29">
        <v>1245816</v>
      </c>
      <c r="D54" s="30">
        <v>1249696</v>
      </c>
      <c r="E54" s="121">
        <f t="shared" si="0"/>
        <v>0.13486776074984858</v>
      </c>
      <c r="F54" s="122">
        <f t="shared" si="1"/>
        <v>3.1144246020279077E-3</v>
      </c>
      <c r="G54" s="121">
        <f t="shared" si="2"/>
        <v>4.1875097807493269E-4</v>
      </c>
      <c r="H54" s="122">
        <f t="shared" si="3"/>
        <v>-7.6920122348916001E-2</v>
      </c>
      <c r="I54" s="121">
        <f t="shared" si="4"/>
        <v>-1.0988303672113248E-2</v>
      </c>
      <c r="J54" s="266"/>
      <c r="K54" s="266"/>
      <c r="L54" s="266"/>
    </row>
    <row r="55" spans="1:14" ht="14.4" x14ac:dyDescent="0.3">
      <c r="A55" s="154" t="s">
        <v>102</v>
      </c>
      <c r="B55" s="27">
        <v>1160730</v>
      </c>
      <c r="C55" s="29">
        <v>1190492</v>
      </c>
      <c r="D55" s="30">
        <v>1192386</v>
      </c>
      <c r="E55" s="121">
        <f t="shared" si="0"/>
        <v>0.12868283948213721</v>
      </c>
      <c r="F55" s="122">
        <f t="shared" si="1"/>
        <v>1.5909388723317755E-3</v>
      </c>
      <c r="G55" s="121">
        <f t="shared" si="2"/>
        <v>2.0441091558606251E-4</v>
      </c>
      <c r="H55" s="122">
        <f t="shared" si="3"/>
        <v>2.7272492310873329E-2</v>
      </c>
      <c r="I55" s="121">
        <f t="shared" si="4"/>
        <v>3.3402704230428857E-3</v>
      </c>
      <c r="J55" s="266"/>
      <c r="K55" s="266"/>
      <c r="L55" s="266"/>
    </row>
    <row r="56" spans="1:14" ht="14.4" x14ac:dyDescent="0.3">
      <c r="A56" s="154" t="s">
        <v>11</v>
      </c>
      <c r="B56" s="27">
        <v>975362</v>
      </c>
      <c r="C56" s="29">
        <v>966604</v>
      </c>
      <c r="D56" s="30">
        <v>970001</v>
      </c>
      <c r="E56" s="121">
        <f t="shared" si="0"/>
        <v>0.10468294912931936</v>
      </c>
      <c r="F56" s="122">
        <f t="shared" si="1"/>
        <v>3.5143657588836792E-3</v>
      </c>
      <c r="G56" s="121">
        <f t="shared" si="2"/>
        <v>3.6662295683519234E-4</v>
      </c>
      <c r="H56" s="122">
        <f t="shared" si="3"/>
        <v>-5.4964208160662399E-3</v>
      </c>
      <c r="I56" s="121">
        <f t="shared" si="4"/>
        <v>-5.6568074734435517E-4</v>
      </c>
      <c r="J56" s="266"/>
      <c r="K56" s="266"/>
      <c r="L56" s="266"/>
    </row>
    <row r="57" spans="1:14" ht="14.4" x14ac:dyDescent="0.3">
      <c r="A57" s="154" t="s">
        <v>10</v>
      </c>
      <c r="B57" s="27">
        <v>843013</v>
      </c>
      <c r="C57" s="29">
        <v>777747</v>
      </c>
      <c r="D57" s="30">
        <v>774978</v>
      </c>
      <c r="E57" s="121">
        <f>D57/$D$75</f>
        <v>8.3635978262230307E-2</v>
      </c>
      <c r="F57" s="122">
        <f t="shared" si="1"/>
        <v>-3.5602837426566736E-3</v>
      </c>
      <c r="G57" s="121">
        <f t="shared" si="2"/>
        <v>-2.9884573667254859E-4</v>
      </c>
      <c r="H57" s="122">
        <f t="shared" si="3"/>
        <v>-8.0704568019710252E-2</v>
      </c>
      <c r="I57" s="121">
        <f>(D57-B57)/$B$75</f>
        <v>-7.1789012582677125E-3</v>
      </c>
      <c r="J57" s="266"/>
      <c r="K57" s="266"/>
      <c r="L57" s="266"/>
    </row>
    <row r="58" spans="1:14" ht="14.4" x14ac:dyDescent="0.3">
      <c r="A58" s="154" t="s">
        <v>13</v>
      </c>
      <c r="B58" s="27">
        <v>581739</v>
      </c>
      <c r="C58" s="29">
        <v>552441</v>
      </c>
      <c r="D58" s="30">
        <v>550020</v>
      </c>
      <c r="E58" s="121">
        <f t="shared" si="0"/>
        <v>5.9358408579071806E-2</v>
      </c>
      <c r="F58" s="122">
        <f t="shared" si="1"/>
        <v>-4.3823684339142095E-3</v>
      </c>
      <c r="G58" s="121">
        <f t="shared" si="2"/>
        <v>-2.6128765925758041E-4</v>
      </c>
      <c r="H58" s="122">
        <f t="shared" si="3"/>
        <v>-5.4524451687096791E-2</v>
      </c>
      <c r="I58" s="121">
        <f t="shared" si="4"/>
        <v>-3.3469180423457571E-3</v>
      </c>
      <c r="J58" s="266"/>
      <c r="K58" s="266"/>
      <c r="L58" s="266"/>
    </row>
    <row r="59" spans="1:14" ht="14.4" x14ac:dyDescent="0.3">
      <c r="A59" s="154" t="s">
        <v>15</v>
      </c>
      <c r="B59" s="27">
        <v>496715</v>
      </c>
      <c r="C59" s="29">
        <v>494954</v>
      </c>
      <c r="D59" s="30">
        <v>495325</v>
      </c>
      <c r="E59" s="121">
        <f t="shared" si="0"/>
        <v>5.345569930080496E-2</v>
      </c>
      <c r="F59" s="122">
        <f t="shared" si="1"/>
        <v>7.4956460600379021E-4</v>
      </c>
      <c r="G59" s="121">
        <f t="shared" si="2"/>
        <v>4.0040364140670108E-5</v>
      </c>
      <c r="H59" s="122">
        <f t="shared" si="3"/>
        <v>-2.7983853920256082E-3</v>
      </c>
      <c r="I59" s="121">
        <f t="shared" si="4"/>
        <v>-1.4666969573002309E-4</v>
      </c>
      <c r="J59" s="266"/>
      <c r="K59" s="266"/>
      <c r="L59" s="266"/>
    </row>
    <row r="60" spans="1:14" ht="14.4" x14ac:dyDescent="0.3">
      <c r="A60" s="154" t="s">
        <v>1198</v>
      </c>
      <c r="B60" s="27">
        <v>394656</v>
      </c>
      <c r="C60" s="29">
        <v>400545</v>
      </c>
      <c r="D60" s="30">
        <v>400696</v>
      </c>
      <c r="E60" s="121">
        <f t="shared" si="0"/>
        <v>4.3243294578378527E-2</v>
      </c>
      <c r="F60" s="122">
        <f t="shared" si="1"/>
        <v>3.769863560898276E-4</v>
      </c>
      <c r="G60" s="121">
        <f t="shared" si="2"/>
        <v>1.6296751981782173E-5</v>
      </c>
      <c r="H60" s="122">
        <f t="shared" si="3"/>
        <v>1.5304467688315901E-2</v>
      </c>
      <c r="I60" s="121">
        <f t="shared" si="4"/>
        <v>6.3732731094197077E-4</v>
      </c>
      <c r="J60" s="266"/>
      <c r="K60" s="266"/>
      <c r="L60" s="266"/>
    </row>
    <row r="61" spans="1:14" ht="14.4" x14ac:dyDescent="0.3">
      <c r="A61" s="154" t="s">
        <v>64</v>
      </c>
      <c r="B61" s="27">
        <v>385488</v>
      </c>
      <c r="C61" s="29">
        <v>386432</v>
      </c>
      <c r="D61" s="30">
        <v>387567</v>
      </c>
      <c r="E61" s="121">
        <f t="shared" si="0"/>
        <v>4.1826406926593798E-2</v>
      </c>
      <c r="F61" s="122">
        <f t="shared" si="1"/>
        <v>2.9371273600529977E-3</v>
      </c>
      <c r="G61" s="121">
        <f t="shared" si="2"/>
        <v>1.2249545363789913E-4</v>
      </c>
      <c r="H61" s="122">
        <f t="shared" si="3"/>
        <v>5.3931639895405305E-3</v>
      </c>
      <c r="I61" s="121">
        <f t="shared" si="4"/>
        <v>2.1937143699476115E-4</v>
      </c>
      <c r="J61" s="266"/>
      <c r="K61" s="266"/>
      <c r="L61" s="266"/>
    </row>
    <row r="62" spans="1:14" ht="14.4" x14ac:dyDescent="0.3">
      <c r="A62" s="154" t="s">
        <v>19</v>
      </c>
      <c r="B62" s="27">
        <v>292598</v>
      </c>
      <c r="C62" s="29">
        <v>301096</v>
      </c>
      <c r="D62" s="30">
        <v>302569</v>
      </c>
      <c r="E62" s="121">
        <f t="shared" si="0"/>
        <v>3.2653384104871057E-2</v>
      </c>
      <c r="F62" s="122">
        <f t="shared" si="1"/>
        <v>4.8921274277971142E-3</v>
      </c>
      <c r="G62" s="121">
        <f t="shared" si="2"/>
        <v>1.5897427595473604E-4</v>
      </c>
      <c r="H62" s="122">
        <f t="shared" si="3"/>
        <v>3.4077471479641012E-2</v>
      </c>
      <c r="I62" s="121">
        <f t="shared" si="4"/>
        <v>1.052117651887813E-3</v>
      </c>
      <c r="J62" s="266"/>
      <c r="K62" s="266"/>
      <c r="L62" s="266"/>
    </row>
    <row r="63" spans="1:14" ht="14.4" x14ac:dyDescent="0.3">
      <c r="A63" s="154" t="s">
        <v>12</v>
      </c>
      <c r="B63" s="27">
        <v>303359</v>
      </c>
      <c r="C63" s="29">
        <v>280065</v>
      </c>
      <c r="D63" s="30">
        <v>297992</v>
      </c>
      <c r="E63" s="121">
        <f t="shared" si="0"/>
        <v>3.2159432183002011E-2</v>
      </c>
      <c r="F63" s="122">
        <f t="shared" si="1"/>
        <v>6.4010140503097501E-2</v>
      </c>
      <c r="G63" s="121">
        <f t="shared" si="2"/>
        <v>1.9347806144199274E-3</v>
      </c>
      <c r="H63" s="122">
        <f t="shared" si="3"/>
        <v>-1.7691909585672422E-2</v>
      </c>
      <c r="I63" s="121">
        <f t="shared" si="4"/>
        <v>-5.663138539446287E-4</v>
      </c>
      <c r="J63" s="266"/>
      <c r="K63" s="266"/>
      <c r="L63" s="266"/>
    </row>
    <row r="64" spans="1:14" ht="14.4" x14ac:dyDescent="0.3">
      <c r="A64" s="154" t="s">
        <v>14</v>
      </c>
      <c r="B64" s="27">
        <v>269148</v>
      </c>
      <c r="C64" s="29">
        <v>279362</v>
      </c>
      <c r="D64" s="30">
        <v>280352</v>
      </c>
      <c r="E64" s="121">
        <f t="shared" si="0"/>
        <v>3.0255715359368638E-2</v>
      </c>
      <c r="F64" s="122">
        <f t="shared" si="1"/>
        <v>3.5437890622203451E-3</v>
      </c>
      <c r="G64" s="121">
        <f t="shared" si="2"/>
        <v>1.068462547149957E-4</v>
      </c>
      <c r="H64" s="122">
        <f t="shared" si="3"/>
        <v>4.162765467326527E-2</v>
      </c>
      <c r="I64" s="121">
        <f t="shared" si="4"/>
        <v>1.1822210582440134E-3</v>
      </c>
      <c r="J64" s="266"/>
      <c r="K64" s="266"/>
      <c r="L64" s="266"/>
    </row>
    <row r="65" spans="1:14" ht="14.4" x14ac:dyDescent="0.3">
      <c r="A65" s="154" t="s">
        <v>63</v>
      </c>
      <c r="B65" s="27">
        <v>243885</v>
      </c>
      <c r="C65" s="29">
        <v>229973</v>
      </c>
      <c r="D65" s="30">
        <v>224059</v>
      </c>
      <c r="E65" s="121">
        <f t="shared" si="0"/>
        <v>2.41805491942443E-2</v>
      </c>
      <c r="F65" s="122">
        <f t="shared" si="1"/>
        <v>-2.5716062320359348E-2</v>
      </c>
      <c r="G65" s="121">
        <f t="shared" si="2"/>
        <v>-6.3827146503483295E-4</v>
      </c>
      <c r="H65" s="122">
        <f t="shared" si="3"/>
        <v>-8.1292412407487136E-2</v>
      </c>
      <c r="I65" s="121">
        <f t="shared" si="4"/>
        <v>-2.0919952428370054E-3</v>
      </c>
      <c r="J65" s="266"/>
      <c r="K65" s="266"/>
      <c r="L65" s="266"/>
    </row>
    <row r="66" spans="1:14" ht="14.4" x14ac:dyDescent="0.3">
      <c r="A66" s="154" t="s">
        <v>17</v>
      </c>
      <c r="B66" s="27">
        <v>233992</v>
      </c>
      <c r="C66" s="29">
        <v>220431</v>
      </c>
      <c r="D66" s="30">
        <v>220796</v>
      </c>
      <c r="E66" s="121">
        <f t="shared" si="0"/>
        <v>2.3828404750054068E-2</v>
      </c>
      <c r="F66" s="122">
        <f t="shared" si="1"/>
        <v>1.6558469543757456E-3</v>
      </c>
      <c r="G66" s="121">
        <f t="shared" si="2"/>
        <v>3.9392811081791348E-5</v>
      </c>
      <c r="H66" s="122">
        <f t="shared" si="3"/>
        <v>-5.6395090430442066E-2</v>
      </c>
      <c r="I66" s="121">
        <f t="shared" si="4"/>
        <v>-1.3924124495348091E-3</v>
      </c>
      <c r="J66" s="266"/>
      <c r="K66" s="266"/>
      <c r="L66" s="266"/>
    </row>
    <row r="67" spans="1:14" ht="14.4" x14ac:dyDescent="0.3">
      <c r="A67" s="154" t="s">
        <v>16</v>
      </c>
      <c r="B67" s="27">
        <v>112437</v>
      </c>
      <c r="C67" s="29">
        <v>108686</v>
      </c>
      <c r="D67" s="30">
        <v>108226</v>
      </c>
      <c r="E67" s="121">
        <f t="shared" si="0"/>
        <v>1.167979914708306E-2</v>
      </c>
      <c r="F67" s="122">
        <f t="shared" si="1"/>
        <v>-4.2323758349741454E-3</v>
      </c>
      <c r="G67" s="121">
        <f t="shared" si="2"/>
        <v>-4.9645734514038408E-5</v>
      </c>
      <c r="H67" s="122">
        <f t="shared" si="3"/>
        <v>-3.7452084278306964E-2</v>
      </c>
      <c r="I67" s="121">
        <f t="shared" si="4"/>
        <v>-4.4433531562527138E-4</v>
      </c>
      <c r="J67" s="266"/>
      <c r="K67" s="266"/>
      <c r="L67" s="266"/>
    </row>
    <row r="68" spans="1:14" ht="14.4" x14ac:dyDescent="0.3">
      <c r="A68" s="154" t="s">
        <v>61</v>
      </c>
      <c r="B68" s="27">
        <v>100213</v>
      </c>
      <c r="C68" s="29">
        <v>100325</v>
      </c>
      <c r="D68" s="30">
        <v>99895</v>
      </c>
      <c r="E68" s="121">
        <f t="shared" si="0"/>
        <v>1.0780713837690225E-2</v>
      </c>
      <c r="F68" s="122">
        <f t="shared" si="1"/>
        <v>-4.2860702716172438E-3</v>
      </c>
      <c r="G68" s="121">
        <f t="shared" si="2"/>
        <v>-4.6407969219644604E-5</v>
      </c>
      <c r="H68" s="122">
        <f t="shared" si="3"/>
        <v>-3.173240996677078E-3</v>
      </c>
      <c r="I68" s="121">
        <f t="shared" si="4"/>
        <v>-3.3554649814494488E-5</v>
      </c>
      <c r="J68" s="266"/>
      <c r="K68" s="266"/>
      <c r="L68" s="266"/>
    </row>
    <row r="69" spans="1:14" ht="14.4" x14ac:dyDescent="0.3">
      <c r="A69" s="154" t="s">
        <v>18</v>
      </c>
      <c r="B69" s="27">
        <v>83532</v>
      </c>
      <c r="C69" s="29">
        <v>82156</v>
      </c>
      <c r="D69" s="30">
        <v>82136</v>
      </c>
      <c r="E69" s="121">
        <f t="shared" si="0"/>
        <v>8.8641544799291701E-3</v>
      </c>
      <c r="F69" s="122">
        <f t="shared" si="1"/>
        <v>-2.4343931057987245E-4</v>
      </c>
      <c r="G69" s="121">
        <f t="shared" si="2"/>
        <v>-2.1585101962625394E-6</v>
      </c>
      <c r="H69" s="122">
        <f t="shared" si="3"/>
        <v>-1.6712158214815878E-2</v>
      </c>
      <c r="I69" s="121">
        <f t="shared" si="4"/>
        <v>-1.4730280233029655E-4</v>
      </c>
      <c r="J69" s="266"/>
      <c r="K69" s="266"/>
      <c r="L69" s="266"/>
    </row>
    <row r="70" spans="1:14" ht="14.4" x14ac:dyDescent="0.3">
      <c r="A70" s="154" t="s">
        <v>65</v>
      </c>
      <c r="B70" s="27">
        <v>59281</v>
      </c>
      <c r="C70" s="29">
        <v>60405</v>
      </c>
      <c r="D70" s="30">
        <v>59793</v>
      </c>
      <c r="E70" s="121">
        <f t="shared" si="0"/>
        <v>6.4528877571150877E-3</v>
      </c>
      <c r="F70" s="122">
        <f t="shared" si="1"/>
        <v>-1.0131611621554506E-2</v>
      </c>
      <c r="G70" s="121">
        <f t="shared" si="2"/>
        <v>-6.6050412005633718E-5</v>
      </c>
      <c r="H70" s="122">
        <f t="shared" si="3"/>
        <v>8.6368313624938849E-3</v>
      </c>
      <c r="I70" s="121">
        <f t="shared" si="4"/>
        <v>5.4025096556670373E-5</v>
      </c>
      <c r="J70" s="266"/>
      <c r="K70" s="266"/>
      <c r="L70" s="266"/>
    </row>
    <row r="71" spans="1:14" ht="14.4" x14ac:dyDescent="0.3">
      <c r="A71" s="154" t="s">
        <v>1199</v>
      </c>
      <c r="B71" s="27">
        <v>44573</v>
      </c>
      <c r="C71" s="29">
        <v>44405</v>
      </c>
      <c r="D71" s="30">
        <v>44417</v>
      </c>
      <c r="E71" s="121">
        <f t="shared" si="0"/>
        <v>4.7935028432723034E-3</v>
      </c>
      <c r="F71" s="122">
        <f t="shared" si="1"/>
        <v>2.702398378560973E-4</v>
      </c>
      <c r="G71" s="121">
        <f t="shared" si="2"/>
        <v>1.2951061177575238E-6</v>
      </c>
      <c r="H71" s="122">
        <f t="shared" si="3"/>
        <v>-3.4998766069144998E-3</v>
      </c>
      <c r="I71" s="121">
        <f t="shared" si="4"/>
        <v>-1.6460771607110503E-5</v>
      </c>
      <c r="J71" s="266"/>
      <c r="K71" s="266"/>
      <c r="L71" s="266"/>
    </row>
    <row r="72" spans="1:14" ht="14.4" x14ac:dyDescent="0.3">
      <c r="A72" s="154" t="s">
        <v>67</v>
      </c>
      <c r="B72" s="27">
        <v>17484</v>
      </c>
      <c r="C72" s="29">
        <v>18768</v>
      </c>
      <c r="D72" s="30">
        <v>18836</v>
      </c>
      <c r="E72" s="121">
        <f t="shared" si="0"/>
        <v>2.0327896876393523E-3</v>
      </c>
      <c r="F72" s="122">
        <f t="shared" si="1"/>
        <v>3.6231884057971015E-3</v>
      </c>
      <c r="G72" s="121">
        <f t="shared" si="2"/>
        <v>7.3389346672926344E-6</v>
      </c>
      <c r="H72" s="122">
        <f t="shared" si="3"/>
        <v>7.7327842598947608E-2</v>
      </c>
      <c r="I72" s="121">
        <f t="shared" si="4"/>
        <v>1.426600205949577E-4</v>
      </c>
      <c r="J72" s="266"/>
      <c r="K72" s="266"/>
      <c r="L72" s="266"/>
    </row>
    <row r="73" spans="1:14" ht="14.4" x14ac:dyDescent="0.3">
      <c r="A73" s="154" t="s">
        <v>66</v>
      </c>
      <c r="B73" s="27">
        <v>9871</v>
      </c>
      <c r="C73" s="29">
        <v>9057</v>
      </c>
      <c r="D73" s="30">
        <v>8989</v>
      </c>
      <c r="E73" s="121">
        <f t="shared" si="0"/>
        <v>9.7009696868709586E-4</v>
      </c>
      <c r="F73" s="122">
        <f t="shared" si="1"/>
        <v>-7.5080048581207901E-3</v>
      </c>
      <c r="G73" s="121">
        <f t="shared" si="2"/>
        <v>-7.3389346672926344E-6</v>
      </c>
      <c r="H73" s="122">
        <f t="shared" si="3"/>
        <v>-8.9352649174349097E-2</v>
      </c>
      <c r="I73" s="121">
        <f t="shared" si="4"/>
        <v>-9.3066670240201697E-5</v>
      </c>
      <c r="J73" s="266"/>
      <c r="K73" s="266"/>
      <c r="L73" s="266"/>
    </row>
    <row r="74" spans="1:14" ht="14.4" x14ac:dyDescent="0.3">
      <c r="A74" s="154" t="s">
        <v>1200</v>
      </c>
      <c r="B74" s="28">
        <v>0</v>
      </c>
      <c r="C74" s="31">
        <v>0</v>
      </c>
      <c r="D74" s="32">
        <v>0</v>
      </c>
      <c r="E74" s="121">
        <f t="shared" si="0"/>
        <v>0</v>
      </c>
      <c r="F74" s="122">
        <v>0</v>
      </c>
      <c r="G74" s="121">
        <f t="shared" si="2"/>
        <v>0</v>
      </c>
      <c r="H74" s="122">
        <v>0</v>
      </c>
      <c r="I74" s="121">
        <f t="shared" si="4"/>
        <v>0</v>
      </c>
      <c r="J74" s="266"/>
    </row>
    <row r="75" spans="1:14" x14ac:dyDescent="0.25">
      <c r="A75" s="202" t="s">
        <v>20</v>
      </c>
      <c r="B75" s="138">
        <v>9477077</v>
      </c>
      <c r="C75" s="139">
        <v>9265650</v>
      </c>
      <c r="D75" s="140">
        <v>9266084</v>
      </c>
      <c r="E75" s="123">
        <v>1</v>
      </c>
      <c r="F75" s="124">
        <f>(D75-C75)/C75</f>
        <v>4.683967125889711E-5</v>
      </c>
      <c r="G75" s="123">
        <f>(D75-C75)/$C$58</f>
        <v>7.8560425457198141E-4</v>
      </c>
      <c r="H75" s="124">
        <f>(D75-B75)/B75</f>
        <v>-2.2263510151917094E-2</v>
      </c>
      <c r="I75" s="123">
        <f>(D75-B75)/$B$58</f>
        <v>-0.36269357907927779</v>
      </c>
      <c r="K75" s="49"/>
    </row>
    <row r="76" spans="1:14" x14ac:dyDescent="0.25">
      <c r="A76" s="12"/>
      <c r="B76" s="13"/>
      <c r="C76" s="13"/>
      <c r="D76" s="13"/>
      <c r="E76" s="13"/>
      <c r="F76" s="14"/>
      <c r="G76" s="14"/>
      <c r="H76" s="14"/>
      <c r="I76" s="14"/>
      <c r="J76" s="14"/>
      <c r="K76" s="9"/>
    </row>
    <row r="78" spans="1:14" ht="14.4" customHeight="1" x14ac:dyDescent="0.25"/>
    <row r="79" spans="1:14" x14ac:dyDescent="0.25">
      <c r="A79" s="241" t="s">
        <v>47</v>
      </c>
      <c r="B79" s="241"/>
      <c r="C79" s="241"/>
      <c r="D79" s="241"/>
      <c r="E79" s="241"/>
      <c r="F79" s="241"/>
      <c r="G79" s="241"/>
      <c r="H79" s="241"/>
      <c r="I79" s="241"/>
      <c r="J79" s="241"/>
      <c r="K79" s="241"/>
      <c r="L79" s="241"/>
      <c r="M79" s="241"/>
      <c r="N79" s="241"/>
    </row>
    <row r="80" spans="1:14" x14ac:dyDescent="0.25">
      <c r="A80" s="9"/>
      <c r="B80" s="9"/>
      <c r="C80" s="9"/>
      <c r="D80" s="9"/>
      <c r="E80" s="9"/>
      <c r="F80" s="9"/>
      <c r="G80" s="9"/>
    </row>
    <row r="81" spans="1:16" x14ac:dyDescent="0.25">
      <c r="A81" s="9"/>
      <c r="B81" s="9"/>
      <c r="C81" s="9"/>
      <c r="D81" s="9"/>
      <c r="E81" s="9"/>
      <c r="F81" s="9"/>
      <c r="G81" s="9"/>
    </row>
    <row r="82" spans="1:16" x14ac:dyDescent="0.25">
      <c r="A82" s="205" t="s">
        <v>48</v>
      </c>
      <c r="B82" s="71" t="s">
        <v>1205</v>
      </c>
      <c r="C82" s="72" t="s">
        <v>2335</v>
      </c>
      <c r="D82" s="72" t="s">
        <v>2336</v>
      </c>
      <c r="E82" s="201" t="s">
        <v>49</v>
      </c>
      <c r="F82" s="203" t="s">
        <v>50</v>
      </c>
    </row>
    <row r="83" spans="1:16" x14ac:dyDescent="0.25">
      <c r="A83" s="23" t="e" vm="1">
        <v>#VALUE!</v>
      </c>
      <c r="B83" s="29">
        <v>10713</v>
      </c>
      <c r="C83" s="29">
        <v>12065</v>
      </c>
      <c r="D83" s="29">
        <v>11209</v>
      </c>
      <c r="E83" s="33">
        <f>(D83-C83)/C83</f>
        <v>-7.0949026108578533E-2</v>
      </c>
      <c r="F83" s="54">
        <f>(D83-B83)/B83</f>
        <v>4.6298889200037337E-2</v>
      </c>
      <c r="P83" s="53"/>
    </row>
    <row r="84" spans="1:16" x14ac:dyDescent="0.25">
      <c r="A84" s="23" t="e" vm="2">
        <v>#VALUE!</v>
      </c>
      <c r="B84" s="29">
        <v>1699453</v>
      </c>
      <c r="C84" s="29">
        <v>1667886</v>
      </c>
      <c r="D84" s="29">
        <v>1670877</v>
      </c>
      <c r="E84" s="33">
        <f t="shared" ref="E84:E115" si="5">(D84-C84)/C84</f>
        <v>1.7932880304769032E-3</v>
      </c>
      <c r="F84" s="55">
        <f t="shared" ref="F84:F117" si="6">(D84-B84)/B84</f>
        <v>-1.6814822181019422E-2</v>
      </c>
    </row>
    <row r="85" spans="1:16" x14ac:dyDescent="0.25">
      <c r="A85" s="23" t="e" vm="3">
        <v>#VALUE!</v>
      </c>
      <c r="B85" s="29">
        <v>79863</v>
      </c>
      <c r="C85" s="29">
        <v>72776</v>
      </c>
      <c r="D85" s="29">
        <v>76235</v>
      </c>
      <c r="E85" s="33">
        <f t="shared" si="5"/>
        <v>4.7529405298450039E-2</v>
      </c>
      <c r="F85" s="55">
        <f t="shared" si="6"/>
        <v>-4.5427795099107222E-2</v>
      </c>
    </row>
    <row r="86" spans="1:16" x14ac:dyDescent="0.25">
      <c r="A86" s="23" t="e" vm="4">
        <v>#VALUE!</v>
      </c>
      <c r="B86" s="29">
        <v>48655</v>
      </c>
      <c r="C86" s="29">
        <v>47243</v>
      </c>
      <c r="D86" s="29">
        <v>48582</v>
      </c>
      <c r="E86" s="33">
        <f t="shared" si="5"/>
        <v>2.8342823275405882E-2</v>
      </c>
      <c r="F86" s="55">
        <f t="shared" si="6"/>
        <v>-1.5003596752646182E-3</v>
      </c>
    </row>
    <row r="87" spans="1:16" x14ac:dyDescent="0.25">
      <c r="A87" s="23" t="e" vm="5">
        <v>#VALUE!</v>
      </c>
      <c r="B87" s="29">
        <v>486360</v>
      </c>
      <c r="C87" s="29">
        <v>471738</v>
      </c>
      <c r="D87" s="29">
        <v>472658</v>
      </c>
      <c r="E87" s="33">
        <f t="shared" si="5"/>
        <v>1.9502350881209485E-3</v>
      </c>
      <c r="F87" s="55">
        <f t="shared" si="6"/>
        <v>-2.8172547084464181E-2</v>
      </c>
    </row>
    <row r="88" spans="1:16" x14ac:dyDescent="0.25">
      <c r="A88" s="23" t="e" vm="6">
        <v>#VALUE!</v>
      </c>
      <c r="B88" s="29">
        <v>2868801</v>
      </c>
      <c r="C88" s="29">
        <v>2785391</v>
      </c>
      <c r="D88" s="29">
        <v>2789787</v>
      </c>
      <c r="E88" s="33">
        <f t="shared" si="5"/>
        <v>1.5782344381812105E-3</v>
      </c>
      <c r="F88" s="55">
        <f t="shared" si="6"/>
        <v>-2.7542516891202979E-2</v>
      </c>
    </row>
    <row r="89" spans="1:16" x14ac:dyDescent="0.25">
      <c r="A89" s="23" t="e" vm="7">
        <v>#VALUE!</v>
      </c>
      <c r="B89" s="29">
        <v>272983</v>
      </c>
      <c r="C89" s="29">
        <v>275044</v>
      </c>
      <c r="D89" s="29">
        <v>276105</v>
      </c>
      <c r="E89" s="33">
        <f t="shared" si="5"/>
        <v>3.8575646078445628E-3</v>
      </c>
      <c r="F89" s="55">
        <f t="shared" si="6"/>
        <v>1.1436609605726364E-2</v>
      </c>
    </row>
    <row r="90" spans="1:16" x14ac:dyDescent="0.25">
      <c r="A90" s="23" t="e" vm="8">
        <v>#VALUE!</v>
      </c>
      <c r="B90" s="29">
        <v>155913</v>
      </c>
      <c r="C90" s="29">
        <v>154352</v>
      </c>
      <c r="D90" s="29">
        <v>153463</v>
      </c>
      <c r="E90" s="33">
        <f t="shared" si="5"/>
        <v>-5.7595625583082826E-3</v>
      </c>
      <c r="F90" s="55">
        <f t="shared" si="6"/>
        <v>-1.5713891721665287E-2</v>
      </c>
    </row>
    <row r="91" spans="1:16" x14ac:dyDescent="0.25">
      <c r="A91" s="23" t="e" vm="9">
        <v>#VALUE!</v>
      </c>
      <c r="B91" s="29">
        <v>160007</v>
      </c>
      <c r="C91" s="29">
        <v>153033</v>
      </c>
      <c r="D91" s="29">
        <v>153896</v>
      </c>
      <c r="E91" s="33">
        <f t="shared" si="5"/>
        <v>5.6393065547953713E-3</v>
      </c>
      <c r="F91" s="55">
        <f t="shared" si="6"/>
        <v>-3.8192079096539523E-2</v>
      </c>
    </row>
    <row r="92" spans="1:16" x14ac:dyDescent="0.25">
      <c r="A92" s="23" t="e" vm="10">
        <v>#VALUE!</v>
      </c>
      <c r="B92" s="29">
        <v>31017</v>
      </c>
      <c r="C92" s="29">
        <v>36906</v>
      </c>
      <c r="D92" s="29">
        <v>33760</v>
      </c>
      <c r="E92" s="33">
        <f t="shared" si="5"/>
        <v>-8.5243591827887058E-2</v>
      </c>
      <c r="F92" s="55">
        <f t="shared" si="6"/>
        <v>8.8435374149659865E-2</v>
      </c>
    </row>
    <row r="93" spans="1:16" x14ac:dyDescent="0.25">
      <c r="A93" s="23" t="e" vm="11">
        <v>#VALUE!</v>
      </c>
      <c r="B93" s="29">
        <v>78447</v>
      </c>
      <c r="C93" s="29">
        <v>79956</v>
      </c>
      <c r="D93" s="29">
        <v>79313</v>
      </c>
      <c r="E93" s="33">
        <f t="shared" si="5"/>
        <v>-8.0419230576817251E-3</v>
      </c>
      <c r="F93" s="55">
        <f t="shared" si="6"/>
        <v>1.1039300419391437E-2</v>
      </c>
    </row>
    <row r="94" spans="1:16" x14ac:dyDescent="0.25">
      <c r="A94" s="23" t="e" vm="12">
        <v>#VALUE!</v>
      </c>
      <c r="B94" s="29">
        <v>100898</v>
      </c>
      <c r="C94" s="29">
        <v>97643</v>
      </c>
      <c r="D94" s="29">
        <v>97987</v>
      </c>
      <c r="E94" s="33">
        <f t="shared" si="5"/>
        <v>3.5230380057966267E-3</v>
      </c>
      <c r="F94" s="55">
        <f t="shared" si="6"/>
        <v>-2.8850918749628338E-2</v>
      </c>
    </row>
    <row r="95" spans="1:16" x14ac:dyDescent="0.25">
      <c r="A95" s="23" t="e" vm="13">
        <v>#VALUE!</v>
      </c>
      <c r="B95" s="29">
        <v>119243</v>
      </c>
      <c r="C95" s="29">
        <v>113864</v>
      </c>
      <c r="D95" s="29">
        <v>113604</v>
      </c>
      <c r="E95" s="33">
        <f t="shared" si="5"/>
        <v>-2.2834258413545984E-3</v>
      </c>
      <c r="F95" s="55">
        <f t="shared" si="6"/>
        <v>-4.7289987672232331E-2</v>
      </c>
    </row>
    <row r="96" spans="1:16" x14ac:dyDescent="0.25">
      <c r="A96" s="23" t="e" vm="14">
        <v>#VALUE!</v>
      </c>
      <c r="B96" s="29">
        <v>30323</v>
      </c>
      <c r="C96" s="29">
        <v>30956</v>
      </c>
      <c r="D96" s="29">
        <v>32570</v>
      </c>
      <c r="E96" s="33">
        <f t="shared" si="5"/>
        <v>5.2138519188525648E-2</v>
      </c>
      <c r="F96" s="55">
        <f t="shared" si="6"/>
        <v>7.4102166672163045E-2</v>
      </c>
    </row>
    <row r="97" spans="1:6" x14ac:dyDescent="0.25">
      <c r="A97" s="23" t="e" vm="15">
        <v>#VALUE!</v>
      </c>
      <c r="B97" s="29">
        <v>124225</v>
      </c>
      <c r="C97" s="29">
        <v>121563</v>
      </c>
      <c r="D97" s="29">
        <v>123858</v>
      </c>
      <c r="E97" s="33">
        <f t="shared" si="5"/>
        <v>1.8879099726067966E-2</v>
      </c>
      <c r="F97" s="55">
        <f t="shared" si="6"/>
        <v>-2.9543167639364057E-3</v>
      </c>
    </row>
    <row r="98" spans="1:6" x14ac:dyDescent="0.25">
      <c r="A98" s="23" t="e" vm="16">
        <v>#VALUE!</v>
      </c>
      <c r="B98" s="29">
        <v>423096</v>
      </c>
      <c r="C98" s="29">
        <v>429367</v>
      </c>
      <c r="D98" s="29">
        <v>422927</v>
      </c>
      <c r="E98" s="33">
        <f t="shared" si="5"/>
        <v>-1.4998823849993129E-2</v>
      </c>
      <c r="F98" s="55">
        <f t="shared" si="6"/>
        <v>-3.9943653449808081E-4</v>
      </c>
    </row>
    <row r="99" spans="1:6" x14ac:dyDescent="0.25">
      <c r="A99" s="23" t="e" vm="17">
        <v>#VALUE!</v>
      </c>
      <c r="B99" s="29">
        <v>9102</v>
      </c>
      <c r="C99" s="29">
        <v>16687</v>
      </c>
      <c r="D99" s="29">
        <v>12653</v>
      </c>
      <c r="E99" s="33">
        <f t="shared" si="5"/>
        <v>-0.2417450710133637</v>
      </c>
      <c r="F99" s="55">
        <f t="shared" si="6"/>
        <v>0.39013403647549988</v>
      </c>
    </row>
    <row r="100" spans="1:6" x14ac:dyDescent="0.25">
      <c r="A100" s="23" t="e" vm="18">
        <v>#VALUE!</v>
      </c>
      <c r="B100" s="29">
        <v>15714</v>
      </c>
      <c r="C100" s="29">
        <v>17368</v>
      </c>
      <c r="D100" s="29">
        <v>17103</v>
      </c>
      <c r="E100" s="33">
        <f t="shared" si="5"/>
        <v>-1.5257945647167204E-2</v>
      </c>
      <c r="F100" s="55">
        <f t="shared" si="6"/>
        <v>8.8392516227567774E-2</v>
      </c>
    </row>
    <row r="101" spans="1:6" x14ac:dyDescent="0.25">
      <c r="A101" s="23" t="e" vm="19">
        <v>#VALUE!</v>
      </c>
      <c r="B101" s="29">
        <v>112032</v>
      </c>
      <c r="C101" s="29">
        <v>108058</v>
      </c>
      <c r="D101" s="29">
        <v>108570</v>
      </c>
      <c r="E101" s="33">
        <f t="shared" si="5"/>
        <v>4.7381961539173408E-3</v>
      </c>
      <c r="F101" s="55">
        <f t="shared" si="6"/>
        <v>-3.0901885175664095E-2</v>
      </c>
    </row>
    <row r="102" spans="1:6" x14ac:dyDescent="0.25">
      <c r="A102" s="23" t="e" vm="20">
        <v>#VALUE!</v>
      </c>
      <c r="B102" s="29">
        <v>61723</v>
      </c>
      <c r="C102" s="29">
        <v>63090</v>
      </c>
      <c r="D102" s="29">
        <v>63501</v>
      </c>
      <c r="E102" s="33">
        <f t="shared" si="5"/>
        <v>6.5145030908226346E-3</v>
      </c>
      <c r="F102" s="55">
        <f t="shared" si="6"/>
        <v>2.8806117654683019E-2</v>
      </c>
    </row>
    <row r="103" spans="1:6" x14ac:dyDescent="0.25">
      <c r="A103" s="23" t="e" vm="21">
        <v>#VALUE!</v>
      </c>
      <c r="B103" s="29">
        <v>124373</v>
      </c>
      <c r="C103" s="29">
        <v>120538</v>
      </c>
      <c r="D103" s="29">
        <v>120735</v>
      </c>
      <c r="E103" s="33">
        <f t="shared" si="5"/>
        <v>1.6343393784532679E-3</v>
      </c>
      <c r="F103" s="55">
        <f t="shared" si="6"/>
        <v>-2.9250721619644135E-2</v>
      </c>
    </row>
    <row r="104" spans="1:6" x14ac:dyDescent="0.25">
      <c r="A104" s="23" t="e" vm="22">
        <v>#VALUE!</v>
      </c>
      <c r="B104" s="29">
        <v>189158</v>
      </c>
      <c r="C104" s="29">
        <v>187016</v>
      </c>
      <c r="D104" s="29">
        <v>187053</v>
      </c>
      <c r="E104" s="33">
        <f t="shared" si="5"/>
        <v>1.9784403473499594E-4</v>
      </c>
      <c r="F104" s="55">
        <f t="shared" si="6"/>
        <v>-1.1128263145095635E-2</v>
      </c>
    </row>
    <row r="105" spans="1:6" x14ac:dyDescent="0.25">
      <c r="A105" s="23" t="e" vm="23">
        <v>#VALUE!</v>
      </c>
      <c r="B105" s="29">
        <v>103411</v>
      </c>
      <c r="C105" s="29">
        <v>99296</v>
      </c>
      <c r="D105" s="29">
        <v>99704</v>
      </c>
      <c r="E105" s="33">
        <f t="shared" si="5"/>
        <v>4.1089268449887202E-3</v>
      </c>
      <c r="F105" s="55">
        <f t="shared" si="6"/>
        <v>-3.5847250292522073E-2</v>
      </c>
    </row>
    <row r="106" spans="1:6" x14ac:dyDescent="0.25">
      <c r="A106" s="23" t="e" vm="24">
        <v>#VALUE!</v>
      </c>
      <c r="B106" s="29">
        <v>171098</v>
      </c>
      <c r="C106" s="29">
        <v>156519</v>
      </c>
      <c r="D106" s="29">
        <v>157116</v>
      </c>
      <c r="E106" s="33">
        <f t="shared" si="5"/>
        <v>3.8142334157514422E-3</v>
      </c>
      <c r="F106" s="55">
        <f t="shared" si="6"/>
        <v>-8.1719248617751233E-2</v>
      </c>
    </row>
    <row r="107" spans="1:6" x14ac:dyDescent="0.25">
      <c r="A107" s="23" t="e" vm="25">
        <v>#VALUE!</v>
      </c>
      <c r="B107" s="29">
        <v>22420</v>
      </c>
      <c r="C107" s="29">
        <v>21792</v>
      </c>
      <c r="D107" s="29">
        <v>21562</v>
      </c>
      <c r="E107" s="33">
        <f t="shared" si="5"/>
        <v>-1.0554331864904553E-2</v>
      </c>
      <c r="F107" s="55">
        <f t="shared" si="6"/>
        <v>-3.8269402319357715E-2</v>
      </c>
    </row>
    <row r="108" spans="1:6" x14ac:dyDescent="0.25">
      <c r="A108" s="23" t="e" vm="26">
        <v>#VALUE!</v>
      </c>
      <c r="B108" s="29">
        <v>91539</v>
      </c>
      <c r="C108" s="29">
        <v>88424</v>
      </c>
      <c r="D108" s="29">
        <v>88796</v>
      </c>
      <c r="E108" s="33">
        <f t="shared" si="5"/>
        <v>4.2070026237220667E-3</v>
      </c>
      <c r="F108" s="55">
        <f t="shared" si="6"/>
        <v>-2.9965369951605328E-2</v>
      </c>
    </row>
    <row r="109" spans="1:6" x14ac:dyDescent="0.25">
      <c r="A109" s="23" t="e" vm="27">
        <v>#VALUE!</v>
      </c>
      <c r="B109" s="29">
        <v>201109</v>
      </c>
      <c r="C109" s="29">
        <v>197283</v>
      </c>
      <c r="D109" s="29">
        <v>198255</v>
      </c>
      <c r="E109" s="33">
        <f t="shared" si="5"/>
        <v>4.9269323763324767E-3</v>
      </c>
      <c r="F109" s="55">
        <f t="shared" si="6"/>
        <v>-1.4191309190538464E-2</v>
      </c>
    </row>
    <row r="110" spans="1:6" x14ac:dyDescent="0.25">
      <c r="A110" s="23" t="e" vm="28">
        <v>#VALUE!</v>
      </c>
      <c r="B110" s="29">
        <v>405208</v>
      </c>
      <c r="C110" s="29">
        <v>382206</v>
      </c>
      <c r="D110" s="29">
        <v>384756</v>
      </c>
      <c r="E110" s="33">
        <f t="shared" si="5"/>
        <v>6.6717947912905608E-3</v>
      </c>
      <c r="F110" s="55">
        <f t="shared" si="6"/>
        <v>-5.0472843576632245E-2</v>
      </c>
    </row>
    <row r="111" spans="1:6" x14ac:dyDescent="0.25">
      <c r="A111" s="23" t="e" vm="29">
        <v>#VALUE!</v>
      </c>
      <c r="B111" s="29">
        <v>54700</v>
      </c>
      <c r="C111" s="29">
        <v>54042</v>
      </c>
      <c r="D111" s="29">
        <v>54311</v>
      </c>
      <c r="E111" s="33">
        <f t="shared" si="5"/>
        <v>4.9776100070315684E-3</v>
      </c>
      <c r="F111" s="55">
        <f t="shared" si="6"/>
        <v>-7.1115173674588666E-3</v>
      </c>
    </row>
    <row r="112" spans="1:6" x14ac:dyDescent="0.25">
      <c r="A112" s="23" t="e" vm="30">
        <v>#VALUE!</v>
      </c>
      <c r="B112" s="29">
        <v>155006</v>
      </c>
      <c r="C112" s="29">
        <v>149801</v>
      </c>
      <c r="D112" s="29">
        <v>150272</v>
      </c>
      <c r="E112" s="33">
        <f t="shared" si="5"/>
        <v>3.1441712672145047E-3</v>
      </c>
      <c r="F112" s="55">
        <f t="shared" si="6"/>
        <v>-3.0540753261164084E-2</v>
      </c>
    </row>
    <row r="113" spans="1:14" x14ac:dyDescent="0.25">
      <c r="A113" s="23" t="e" vm="31">
        <v>#VALUE!</v>
      </c>
      <c r="B113" s="29">
        <v>899277</v>
      </c>
      <c r="C113" s="29">
        <v>865260</v>
      </c>
      <c r="D113" s="29">
        <v>870127</v>
      </c>
      <c r="E113" s="33">
        <f t="shared" si="5"/>
        <v>5.6248988743267921E-3</v>
      </c>
      <c r="F113" s="55">
        <f t="shared" si="6"/>
        <v>-3.2414928881757232E-2</v>
      </c>
    </row>
    <row r="114" spans="1:14" x14ac:dyDescent="0.25">
      <c r="A114" s="23" t="e" vm="32">
        <v>#VALUE!</v>
      </c>
      <c r="B114" s="29">
        <v>2428</v>
      </c>
      <c r="C114" s="29">
        <v>3152</v>
      </c>
      <c r="D114" s="29">
        <v>3251</v>
      </c>
      <c r="E114" s="33">
        <f t="shared" si="5"/>
        <v>3.1408629441624362E-2</v>
      </c>
      <c r="F114" s="55">
        <f t="shared" si="6"/>
        <v>0.33896210873146621</v>
      </c>
    </row>
    <row r="115" spans="1:14" x14ac:dyDescent="0.25">
      <c r="A115" s="23" t="e" vm="33">
        <v>#VALUE!</v>
      </c>
      <c r="B115" s="29">
        <v>168782</v>
      </c>
      <c r="C115" s="29">
        <v>185335</v>
      </c>
      <c r="D115" s="29">
        <v>171488</v>
      </c>
      <c r="E115" s="33">
        <f t="shared" si="5"/>
        <v>-7.471335689427254E-2</v>
      </c>
      <c r="F115" s="55">
        <f t="shared" si="6"/>
        <v>1.6032515315614223E-2</v>
      </c>
    </row>
    <row r="116" spans="1:14" x14ac:dyDescent="0.25">
      <c r="A116" s="23" t="s">
        <v>51</v>
      </c>
      <c r="B116" s="29">
        <v>0</v>
      </c>
      <c r="C116" s="29">
        <v>0</v>
      </c>
      <c r="D116" s="29">
        <v>0</v>
      </c>
      <c r="E116" s="33">
        <v>0</v>
      </c>
      <c r="F116" s="56">
        <v>0</v>
      </c>
    </row>
    <row r="117" spans="1:14" x14ac:dyDescent="0.25">
      <c r="A117" s="206" t="s">
        <v>8</v>
      </c>
      <c r="B117" s="43">
        <v>9477077</v>
      </c>
      <c r="C117" s="43">
        <v>9265650</v>
      </c>
      <c r="D117" s="43">
        <v>9266084</v>
      </c>
      <c r="E117" s="68">
        <f>(D117-C117)/C117</f>
        <v>4.683967125889711E-5</v>
      </c>
      <c r="F117" s="68">
        <f t="shared" si="6"/>
        <v>-2.2263510151917094E-2</v>
      </c>
    </row>
    <row r="122" spans="1:14" x14ac:dyDescent="0.25">
      <c r="A122" s="241" t="s">
        <v>89</v>
      </c>
      <c r="B122" s="241"/>
      <c r="C122" s="241"/>
      <c r="D122" s="241"/>
      <c r="E122" s="241"/>
      <c r="F122" s="241"/>
      <c r="G122" s="241"/>
      <c r="H122" s="241"/>
      <c r="I122" s="241"/>
      <c r="J122" s="241"/>
      <c r="K122" s="241"/>
      <c r="L122" s="241"/>
      <c r="M122" s="241"/>
      <c r="N122" s="241"/>
    </row>
    <row r="124" spans="1:14" ht="14.25" customHeight="1" x14ac:dyDescent="0.3">
      <c r="A124" s="245" t="s">
        <v>87</v>
      </c>
      <c r="B124" s="251" t="str">
        <f>B82</f>
        <v>ago-23</v>
      </c>
      <c r="C124" s="267"/>
      <c r="D124" s="268"/>
      <c r="E124" s="251" t="str">
        <f>D82</f>
        <v>ago-24</v>
      </c>
      <c r="F124" s="267"/>
      <c r="G124" s="268"/>
      <c r="H124" s="247" t="str">
        <f>"Mujeres por cada 100 hombres "&amp;B82</f>
        <v>Mujeres por cada 100 hombres ago-23</v>
      </c>
      <c r="I124" s="249" t="str">
        <f>"Mujeres por cada 100 hombres "&amp;D82</f>
        <v>Mujeres por cada 100 hombres ago-24</v>
      </c>
    </row>
    <row r="125" spans="1:14" ht="30" customHeight="1" x14ac:dyDescent="0.25">
      <c r="A125" s="246"/>
      <c r="B125" s="129" t="s">
        <v>84</v>
      </c>
      <c r="C125" s="130" t="s">
        <v>85</v>
      </c>
      <c r="D125" s="131" t="s">
        <v>86</v>
      </c>
      <c r="E125" s="129" t="s">
        <v>84</v>
      </c>
      <c r="F125" s="130" t="s">
        <v>85</v>
      </c>
      <c r="G125" s="131" t="s">
        <v>86</v>
      </c>
      <c r="H125" s="248"/>
      <c r="I125" s="250"/>
    </row>
    <row r="126" spans="1:14" x14ac:dyDescent="0.25">
      <c r="A126" s="165" t="s">
        <v>69</v>
      </c>
      <c r="B126" s="39">
        <v>57641</v>
      </c>
      <c r="C126" s="40">
        <v>33551</v>
      </c>
      <c r="D126" s="41">
        <v>0</v>
      </c>
      <c r="E126" s="39">
        <v>38060</v>
      </c>
      <c r="F126" s="40">
        <v>20981</v>
      </c>
      <c r="G126" s="41">
        <v>0</v>
      </c>
      <c r="H126" s="132">
        <f>C126/B126*100</f>
        <v>58.206831942540902</v>
      </c>
      <c r="I126" s="133">
        <f t="shared" ref="I126:I142" si="7">F126/E126*100</f>
        <v>55.126116657908561</v>
      </c>
    </row>
    <row r="127" spans="1:14" x14ac:dyDescent="0.25">
      <c r="A127" s="166" t="s">
        <v>70</v>
      </c>
      <c r="B127" s="27">
        <v>597731</v>
      </c>
      <c r="C127" s="29">
        <v>433147</v>
      </c>
      <c r="D127" s="30">
        <v>0</v>
      </c>
      <c r="E127" s="27">
        <v>534481</v>
      </c>
      <c r="F127" s="29">
        <v>383440</v>
      </c>
      <c r="G127" s="30">
        <v>0</v>
      </c>
      <c r="H127" s="134">
        <f t="shared" ref="H127:H142" si="8">C127/B127*100</f>
        <v>72.465205920388939</v>
      </c>
      <c r="I127" s="135">
        <f t="shared" si="7"/>
        <v>71.740623146566492</v>
      </c>
    </row>
    <row r="128" spans="1:14" x14ac:dyDescent="0.25">
      <c r="A128" s="166" t="s">
        <v>71</v>
      </c>
      <c r="B128" s="27">
        <v>883122</v>
      </c>
      <c r="C128" s="29">
        <v>717741</v>
      </c>
      <c r="D128" s="30">
        <v>0</v>
      </c>
      <c r="E128" s="27">
        <v>830358</v>
      </c>
      <c r="F128" s="29">
        <v>674278</v>
      </c>
      <c r="G128" s="30">
        <v>0</v>
      </c>
      <c r="H128" s="134">
        <f t="shared" si="8"/>
        <v>81.273142329145927</v>
      </c>
      <c r="I128" s="135">
        <f t="shared" si="7"/>
        <v>81.203288220261626</v>
      </c>
    </row>
    <row r="129" spans="1:12" x14ac:dyDescent="0.25">
      <c r="A129" s="166" t="s">
        <v>72</v>
      </c>
      <c r="B129" s="27">
        <v>871096</v>
      </c>
      <c r="C129" s="29">
        <v>708790</v>
      </c>
      <c r="D129" s="30">
        <v>0</v>
      </c>
      <c r="E129" s="27">
        <v>849704</v>
      </c>
      <c r="F129" s="29">
        <v>699933</v>
      </c>
      <c r="G129" s="30">
        <v>0</v>
      </c>
      <c r="H129" s="134">
        <f t="shared" si="8"/>
        <v>81.367610458548768</v>
      </c>
      <c r="I129" s="135">
        <f t="shared" si="7"/>
        <v>82.373744268592347</v>
      </c>
      <c r="J129" s="29"/>
      <c r="K129" s="29"/>
      <c r="L129" s="29"/>
    </row>
    <row r="130" spans="1:12" x14ac:dyDescent="0.25">
      <c r="A130" s="166" t="s">
        <v>73</v>
      </c>
      <c r="B130" s="27">
        <v>740666</v>
      </c>
      <c r="C130" s="29">
        <v>600551</v>
      </c>
      <c r="D130" s="30">
        <v>0</v>
      </c>
      <c r="E130" s="27">
        <v>729854</v>
      </c>
      <c r="F130" s="29">
        <v>601837</v>
      </c>
      <c r="G130" s="30">
        <v>0</v>
      </c>
      <c r="H130" s="134">
        <f t="shared" si="8"/>
        <v>81.082566230932713</v>
      </c>
      <c r="I130" s="135">
        <f t="shared" si="7"/>
        <v>82.459916640862417</v>
      </c>
      <c r="J130" s="29"/>
      <c r="K130" s="29"/>
      <c r="L130" s="29"/>
    </row>
    <row r="131" spans="1:12" x14ac:dyDescent="0.25">
      <c r="A131" s="166" t="s">
        <v>74</v>
      </c>
      <c r="B131" s="27">
        <v>661652</v>
      </c>
      <c r="C131" s="29">
        <v>525201</v>
      </c>
      <c r="D131" s="30">
        <v>0</v>
      </c>
      <c r="E131" s="27">
        <v>648115</v>
      </c>
      <c r="F131" s="29">
        <v>524124</v>
      </c>
      <c r="G131" s="30">
        <v>0</v>
      </c>
      <c r="H131" s="134">
        <f t="shared" si="8"/>
        <v>79.377225490136809</v>
      </c>
      <c r="I131" s="135">
        <f t="shared" si="7"/>
        <v>80.868981585058208</v>
      </c>
      <c r="J131" s="29"/>
      <c r="K131" s="29"/>
      <c r="L131" s="29"/>
    </row>
    <row r="132" spans="1:12" x14ac:dyDescent="0.25">
      <c r="A132" s="166" t="s">
        <v>75</v>
      </c>
      <c r="B132" s="27">
        <v>514157</v>
      </c>
      <c r="C132" s="29">
        <v>384404</v>
      </c>
      <c r="D132" s="30">
        <v>0</v>
      </c>
      <c r="E132" s="27">
        <v>524051</v>
      </c>
      <c r="F132" s="29">
        <v>404153</v>
      </c>
      <c r="G132" s="30">
        <v>0</v>
      </c>
      <c r="H132" s="134">
        <f t="shared" si="8"/>
        <v>74.763933973475034</v>
      </c>
      <c r="I132" s="135">
        <f t="shared" si="7"/>
        <v>77.120929069880603</v>
      </c>
      <c r="J132" s="29"/>
      <c r="K132" s="29"/>
      <c r="L132" s="29"/>
    </row>
    <row r="133" spans="1:12" x14ac:dyDescent="0.25">
      <c r="A133" s="166" t="s">
        <v>76</v>
      </c>
      <c r="B133" s="27">
        <v>426532</v>
      </c>
      <c r="C133" s="29">
        <v>287981</v>
      </c>
      <c r="D133" s="30">
        <v>0</v>
      </c>
      <c r="E133" s="27">
        <v>415698</v>
      </c>
      <c r="F133" s="29">
        <v>293612</v>
      </c>
      <c r="G133" s="30">
        <v>0</v>
      </c>
      <c r="H133" s="134">
        <f>C133/B133*100</f>
        <v>67.516856882953675</v>
      </c>
      <c r="I133" s="135">
        <f t="shared" si="7"/>
        <v>70.631083142088727</v>
      </c>
      <c r="J133" s="29"/>
      <c r="K133" s="29"/>
      <c r="L133" s="29"/>
    </row>
    <row r="134" spans="1:12" x14ac:dyDescent="0.25">
      <c r="A134" s="166" t="s">
        <v>77</v>
      </c>
      <c r="B134" s="27">
        <v>351857</v>
      </c>
      <c r="C134" s="29">
        <v>196153</v>
      </c>
      <c r="D134" s="30">
        <v>0</v>
      </c>
      <c r="E134" s="27">
        <v>353206</v>
      </c>
      <c r="F134" s="29">
        <v>205126</v>
      </c>
      <c r="G134" s="30">
        <v>0</v>
      </c>
      <c r="H134" s="134">
        <f t="shared" si="8"/>
        <v>55.747931688157401</v>
      </c>
      <c r="I134" s="135">
        <f t="shared" si="7"/>
        <v>58.075457381811177</v>
      </c>
    </row>
    <row r="135" spans="1:12" x14ac:dyDescent="0.25">
      <c r="A135" s="166" t="s">
        <v>78</v>
      </c>
      <c r="B135" s="27">
        <v>215123</v>
      </c>
      <c r="C135" s="29">
        <v>86583</v>
      </c>
      <c r="D135" s="30">
        <v>0</v>
      </c>
      <c r="E135" s="27">
        <v>230178</v>
      </c>
      <c r="F135" s="29">
        <v>94669</v>
      </c>
      <c r="G135" s="30">
        <v>0</v>
      </c>
      <c r="H135" s="134">
        <f t="shared" si="8"/>
        <v>40.248137112256707</v>
      </c>
      <c r="I135" s="135">
        <f t="shared" si="7"/>
        <v>41.128604818879296</v>
      </c>
    </row>
    <row r="136" spans="1:12" x14ac:dyDescent="0.25">
      <c r="A136" s="166" t="s">
        <v>79</v>
      </c>
      <c r="B136" s="27">
        <v>71405</v>
      </c>
      <c r="C136" s="29">
        <v>36657</v>
      </c>
      <c r="D136" s="30">
        <v>0</v>
      </c>
      <c r="E136" s="27">
        <v>78282</v>
      </c>
      <c r="F136" s="29">
        <v>42113</v>
      </c>
      <c r="G136" s="30">
        <v>0</v>
      </c>
      <c r="H136" s="134">
        <f t="shared" si="8"/>
        <v>51.336741124571105</v>
      </c>
      <c r="I136" s="135">
        <f t="shared" si="7"/>
        <v>53.796530492322624</v>
      </c>
    </row>
    <row r="137" spans="1:12" x14ac:dyDescent="0.25">
      <c r="A137" s="166" t="s">
        <v>80</v>
      </c>
      <c r="B137" s="27">
        <v>24957</v>
      </c>
      <c r="C137" s="29">
        <v>14339</v>
      </c>
      <c r="D137" s="30">
        <v>0</v>
      </c>
      <c r="E137" s="27">
        <v>28711</v>
      </c>
      <c r="F137" s="29">
        <v>17060</v>
      </c>
      <c r="G137" s="30">
        <v>0</v>
      </c>
      <c r="H137" s="134">
        <f t="shared" si="8"/>
        <v>57.454822294346272</v>
      </c>
      <c r="I137" s="135">
        <f t="shared" si="7"/>
        <v>59.41973459649612</v>
      </c>
    </row>
    <row r="138" spans="1:12" x14ac:dyDescent="0.25">
      <c r="A138" s="166" t="s">
        <v>81</v>
      </c>
      <c r="B138" s="27">
        <v>7862</v>
      </c>
      <c r="C138" s="29">
        <v>5979</v>
      </c>
      <c r="D138" s="30">
        <v>0</v>
      </c>
      <c r="E138" s="27">
        <v>9136</v>
      </c>
      <c r="F138" s="29">
        <v>7276</v>
      </c>
      <c r="G138" s="30">
        <v>0</v>
      </c>
      <c r="H138" s="134">
        <f t="shared" si="8"/>
        <v>76.049351310099212</v>
      </c>
      <c r="I138" s="135">
        <f t="shared" si="7"/>
        <v>79.640980735551665</v>
      </c>
    </row>
    <row r="139" spans="1:12" x14ac:dyDescent="0.25">
      <c r="A139" s="166" t="s">
        <v>82</v>
      </c>
      <c r="B139" s="27">
        <v>2668</v>
      </c>
      <c r="C139" s="29">
        <v>2825</v>
      </c>
      <c r="D139" s="30">
        <v>0</v>
      </c>
      <c r="E139" s="27">
        <v>3002</v>
      </c>
      <c r="F139" s="29">
        <v>3234</v>
      </c>
      <c r="G139" s="30">
        <v>0</v>
      </c>
      <c r="H139" s="134">
        <f t="shared" si="8"/>
        <v>105.88455772113943</v>
      </c>
      <c r="I139" s="135">
        <f t="shared" si="7"/>
        <v>107.72818121252499</v>
      </c>
    </row>
    <row r="140" spans="1:12" x14ac:dyDescent="0.25">
      <c r="A140" s="64" t="s">
        <v>1201</v>
      </c>
      <c r="B140" s="27">
        <v>1688</v>
      </c>
      <c r="C140" s="29">
        <v>1975</v>
      </c>
      <c r="D140" s="30">
        <v>0</v>
      </c>
      <c r="E140" s="27">
        <v>1885</v>
      </c>
      <c r="F140" s="29">
        <v>2296</v>
      </c>
      <c r="G140" s="30">
        <v>0</v>
      </c>
      <c r="H140" s="134">
        <f t="shared" si="8"/>
        <v>117.00236966824644</v>
      </c>
      <c r="I140" s="135">
        <f t="shared" si="7"/>
        <v>121.80371352785147</v>
      </c>
    </row>
    <row r="141" spans="1:12" x14ac:dyDescent="0.25">
      <c r="A141" s="167" t="s">
        <v>83</v>
      </c>
      <c r="B141" s="28">
        <v>200</v>
      </c>
      <c r="C141" s="31">
        <v>66</v>
      </c>
      <c r="D141" s="32">
        <v>12777</v>
      </c>
      <c r="E141" s="28">
        <v>208</v>
      </c>
      <c r="F141" s="31">
        <v>83</v>
      </c>
      <c r="G141" s="32">
        <v>16940</v>
      </c>
      <c r="H141" s="136">
        <f t="shared" si="8"/>
        <v>33</v>
      </c>
      <c r="I141" s="137">
        <f t="shared" si="7"/>
        <v>39.903846153846153</v>
      </c>
    </row>
    <row r="142" spans="1:12" x14ac:dyDescent="0.25">
      <c r="A142" s="168" t="s">
        <v>8</v>
      </c>
      <c r="B142" s="138">
        <v>5428357</v>
      </c>
      <c r="C142" s="139">
        <v>4035943</v>
      </c>
      <c r="D142" s="140">
        <v>12777</v>
      </c>
      <c r="E142" s="138">
        <v>5274929</v>
      </c>
      <c r="F142" s="139">
        <v>3974215</v>
      </c>
      <c r="G142" s="140">
        <v>16940</v>
      </c>
      <c r="H142" s="136">
        <f t="shared" si="8"/>
        <v>74.349255216633694</v>
      </c>
      <c r="I142" s="137">
        <f t="shared" si="7"/>
        <v>75.341582796659452</v>
      </c>
    </row>
  </sheetData>
  <sortState xmlns:xlrd2="http://schemas.microsoft.com/office/spreadsheetml/2017/richdata2" ref="A83:A115">
    <sortCondition ref="A83:A115"/>
  </sortState>
  <mergeCells count="21">
    <mergeCell ref="H124:H125"/>
    <mergeCell ref="I124:I125"/>
    <mergeCell ref="A25:A26"/>
    <mergeCell ref="A12:A13"/>
    <mergeCell ref="B124:D124"/>
    <mergeCell ref="E124:G124"/>
    <mergeCell ref="A124:A125"/>
    <mergeCell ref="B12:N12"/>
    <mergeCell ref="A10:N10"/>
    <mergeCell ref="D2:I4"/>
    <mergeCell ref="J2:K4"/>
    <mergeCell ref="A79:N79"/>
    <mergeCell ref="A122:N122"/>
    <mergeCell ref="A49:N49"/>
    <mergeCell ref="D5:K5"/>
    <mergeCell ref="A23:N23"/>
    <mergeCell ref="B25:N25"/>
    <mergeCell ref="A33:A34"/>
    <mergeCell ref="B33:N33"/>
    <mergeCell ref="A41:A42"/>
    <mergeCell ref="B41:N41"/>
  </mergeCells>
  <phoneticPr fontId="10" type="noConversion"/>
  <conditionalFormatting sqref="B20:N20">
    <cfRule type="colorScale" priority="7">
      <colorScale>
        <cfvo type="min"/>
        <cfvo type="percentile" val="50"/>
        <cfvo type="max"/>
        <color theme="5" tint="0.79998168889431442"/>
        <color rgb="FFFFFBEF"/>
        <color theme="9" tint="0.79998168889431442"/>
      </colorScale>
    </cfRule>
  </conditionalFormatting>
  <conditionalFormatting sqref="E53:E74">
    <cfRule type="colorScale" priority="4">
      <colorScale>
        <cfvo type="min"/>
        <cfvo type="max"/>
        <color rgb="FFFFFFFF"/>
        <color rgb="FF57BB8A"/>
      </colorScale>
    </cfRule>
  </conditionalFormatting>
  <conditionalFormatting sqref="F53:F75">
    <cfRule type="expression" dxfId="5" priority="2">
      <formula>F53&lt;0</formula>
    </cfRule>
  </conditionalFormatting>
  <conditionalFormatting sqref="G53:G74">
    <cfRule type="colorScale" priority="5">
      <colorScale>
        <cfvo type="formula" val="-0.005"/>
        <cfvo type="formula" val="0"/>
        <cfvo type="formula" val="0.005"/>
        <color rgb="FFE67C73"/>
        <color rgb="FFFFFFFF"/>
        <color rgb="FF57BB8A"/>
      </colorScale>
    </cfRule>
  </conditionalFormatting>
  <conditionalFormatting sqref="G76 I76">
    <cfRule type="expression" dxfId="4" priority="24">
      <formula>G76&lt;0</formula>
    </cfRule>
  </conditionalFormatting>
  <conditionalFormatting sqref="H53:H75">
    <cfRule type="expression" dxfId="3" priority="3">
      <formula>H53&lt;0</formula>
    </cfRule>
  </conditionalFormatting>
  <conditionalFormatting sqref="H126:I141">
    <cfRule type="colorScale" priority="1">
      <colorScale>
        <cfvo type="num" val="50"/>
        <cfvo type="max"/>
        <color rgb="FFFCFCFF"/>
        <color theme="9" tint="0.59999389629810485"/>
      </colorScale>
    </cfRule>
  </conditionalFormatting>
  <conditionalFormatting sqref="I53:I74">
    <cfRule type="colorScale" priority="6">
      <colorScale>
        <cfvo type="formula" val="-0.01"/>
        <cfvo type="formula" val="0"/>
        <cfvo type="formula" val="0.01"/>
        <color rgb="FFE67C73"/>
        <color rgb="FFFFFFFF"/>
        <color rgb="FF57BB8A"/>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4DEF7E5D-AD30-47EA-AAB0-2921CDB154A0}">
          <x14:colorSeries rgb="FF376092"/>
          <x14:colorNegative rgb="FFD00000"/>
          <x14:colorAxis rgb="FF000000"/>
          <x14:colorMarkers rgb="FFD00000"/>
          <x14:colorFirst rgb="FFD00000"/>
          <x14:colorLast rgb="FFD00000"/>
          <x14:colorHigh rgb="FFD00000"/>
          <x14:colorLow rgb="FFD00000"/>
          <x14:sparklines>
            <x14:sparkline>
              <xm:f>'Dependientes sector privado'!B20:N20</xm:f>
              <xm:sqref>O20</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00862-E6B6-47CB-B117-DF10E4568859}">
  <sheetPr codeName="Hoja3"/>
  <dimension ref="A1:N125"/>
  <sheetViews>
    <sheetView showGridLines="0" zoomScaleNormal="100" workbookViewId="0">
      <selection activeCell="B109" sqref="B109:G125"/>
    </sheetView>
  </sheetViews>
  <sheetFormatPr baseColWidth="10" defaultColWidth="10.88671875" defaultRowHeight="13.8" x14ac:dyDescent="0.25"/>
  <cols>
    <col min="1" max="1" width="34" style="8" bestFit="1" customWidth="1"/>
    <col min="2" max="2" width="15.109375" style="8" customWidth="1"/>
    <col min="3" max="3" width="12.109375" style="8" customWidth="1"/>
    <col min="4" max="4" width="15.44140625" style="8" bestFit="1" customWidth="1"/>
    <col min="5" max="6" width="12.109375" style="8" customWidth="1"/>
    <col min="7" max="7" width="15.44140625" style="8" bestFit="1" customWidth="1"/>
    <col min="8" max="8" width="12.109375" style="8" customWidth="1"/>
    <col min="9" max="9" width="12.88671875" style="8" customWidth="1"/>
    <col min="10" max="10" width="10.88671875" style="8"/>
    <col min="11" max="11" width="10.44140625" style="8" bestFit="1" customWidth="1"/>
    <col min="12" max="16384" width="10.88671875" style="8"/>
  </cols>
  <sheetData>
    <row r="1" spans="1:14" ht="14.4" thickBot="1" x14ac:dyDescent="0.3"/>
    <row r="2" spans="1:14" ht="14.25" customHeight="1" x14ac:dyDescent="0.25">
      <c r="D2" s="235" t="s">
        <v>52</v>
      </c>
      <c r="E2" s="236"/>
      <c r="F2" s="236"/>
      <c r="G2" s="236"/>
      <c r="H2" s="236"/>
      <c r="I2" s="236"/>
      <c r="J2" s="223" t="str">
        <f>"Ago 24"</f>
        <v>Ago 24</v>
      </c>
      <c r="K2" s="224"/>
    </row>
    <row r="3" spans="1:14" ht="14.25" customHeight="1" x14ac:dyDescent="0.25">
      <c r="D3" s="237"/>
      <c r="E3" s="238"/>
      <c r="F3" s="238"/>
      <c r="G3" s="238"/>
      <c r="H3" s="238"/>
      <c r="I3" s="238"/>
      <c r="J3" s="225"/>
      <c r="K3" s="226"/>
    </row>
    <row r="4" spans="1:14" ht="14.25" customHeight="1" thickBot="1" x14ac:dyDescent="0.3">
      <c r="D4" s="239"/>
      <c r="E4" s="240"/>
      <c r="F4" s="240"/>
      <c r="G4" s="240"/>
      <c r="H4" s="240"/>
      <c r="I4" s="240"/>
      <c r="J4" s="227"/>
      <c r="K4" s="228"/>
    </row>
    <row r="5" spans="1:14" ht="14.4" thickBot="1" x14ac:dyDescent="0.3">
      <c r="D5" s="220" t="s">
        <v>2332</v>
      </c>
      <c r="E5" s="221"/>
      <c r="F5" s="221"/>
      <c r="G5" s="221"/>
      <c r="H5" s="221"/>
      <c r="I5" s="221"/>
      <c r="J5" s="221"/>
      <c r="K5" s="222"/>
    </row>
    <row r="9" spans="1:14" x14ac:dyDescent="0.25">
      <c r="J9" s="209"/>
    </row>
    <row r="10" spans="1:14" x14ac:dyDescent="0.25">
      <c r="A10" s="210" t="s">
        <v>53</v>
      </c>
      <c r="B10" s="210"/>
      <c r="C10" s="210"/>
      <c r="D10" s="210"/>
      <c r="E10" s="210"/>
      <c r="F10" s="210"/>
      <c r="G10" s="210"/>
      <c r="H10" s="210"/>
      <c r="I10" s="210"/>
      <c r="J10" s="210"/>
      <c r="K10" s="210"/>
      <c r="L10" s="210"/>
      <c r="M10" s="210"/>
      <c r="N10" s="210"/>
    </row>
    <row r="11" spans="1:14" x14ac:dyDescent="0.25">
      <c r="A11" s="9"/>
      <c r="B11" s="9"/>
      <c r="C11" s="9"/>
      <c r="D11" s="9"/>
      <c r="E11" s="9"/>
      <c r="F11" s="9"/>
      <c r="G11" s="9"/>
      <c r="H11" s="9"/>
      <c r="I11" s="9"/>
      <c r="J11" s="9"/>
      <c r="K11" s="9"/>
    </row>
    <row r="12" spans="1:14" x14ac:dyDescent="0.25">
      <c r="A12" s="245" t="s">
        <v>41</v>
      </c>
      <c r="B12" s="242" t="s">
        <v>30</v>
      </c>
      <c r="C12" s="243"/>
      <c r="D12" s="243"/>
      <c r="E12" s="243"/>
      <c r="F12" s="243"/>
      <c r="G12" s="243"/>
      <c r="H12" s="243"/>
      <c r="I12" s="243"/>
      <c r="J12" s="243"/>
      <c r="K12" s="243"/>
      <c r="L12" s="243"/>
      <c r="M12" s="243"/>
      <c r="N12" s="244"/>
    </row>
    <row r="13" spans="1:14" x14ac:dyDescent="0.25">
      <c r="A13" s="246"/>
      <c r="B13" s="21" t="s">
        <v>1205</v>
      </c>
      <c r="C13" s="22" t="s">
        <v>1206</v>
      </c>
      <c r="D13" s="22" t="s">
        <v>1207</v>
      </c>
      <c r="E13" s="22" t="s">
        <v>1208</v>
      </c>
      <c r="F13" s="22" t="s">
        <v>1209</v>
      </c>
      <c r="G13" s="22" t="s">
        <v>1211</v>
      </c>
      <c r="H13" s="22" t="s">
        <v>2328</v>
      </c>
      <c r="I13" s="22" t="s">
        <v>2329</v>
      </c>
      <c r="J13" s="22" t="s">
        <v>2330</v>
      </c>
      <c r="K13" s="22" t="s">
        <v>2331</v>
      </c>
      <c r="L13" s="22" t="s">
        <v>2334</v>
      </c>
      <c r="M13" s="22" t="s">
        <v>2335</v>
      </c>
      <c r="N13" s="51" t="s">
        <v>2336</v>
      </c>
    </row>
    <row r="14" spans="1:14" x14ac:dyDescent="0.25">
      <c r="A14" s="24" t="s">
        <v>43</v>
      </c>
      <c r="B14" s="39">
        <v>162535</v>
      </c>
      <c r="C14" s="40">
        <v>165469</v>
      </c>
      <c r="D14" s="40">
        <v>160665</v>
      </c>
      <c r="E14" s="40">
        <v>166335</v>
      </c>
      <c r="F14" s="40">
        <v>145136</v>
      </c>
      <c r="G14" s="40">
        <v>211205</v>
      </c>
      <c r="H14" s="40">
        <v>245099</v>
      </c>
      <c r="I14" s="40">
        <v>210136</v>
      </c>
      <c r="J14" s="40">
        <v>193990</v>
      </c>
      <c r="K14" s="40">
        <v>180864</v>
      </c>
      <c r="L14" s="40">
        <v>166614</v>
      </c>
      <c r="M14" s="40">
        <v>181224</v>
      </c>
      <c r="N14" s="41">
        <v>201463</v>
      </c>
    </row>
    <row r="15" spans="1:14" x14ac:dyDescent="0.25">
      <c r="A15" s="26" t="s">
        <v>44</v>
      </c>
      <c r="B15" s="28">
        <v>124125</v>
      </c>
      <c r="C15" s="31">
        <v>130364</v>
      </c>
      <c r="D15" s="31">
        <v>150131</v>
      </c>
      <c r="E15" s="31">
        <v>186378</v>
      </c>
      <c r="F15" s="31">
        <v>387627</v>
      </c>
      <c r="G15" s="31">
        <v>145219</v>
      </c>
      <c r="H15" s="31">
        <v>126705</v>
      </c>
      <c r="I15" s="31">
        <v>130976</v>
      </c>
      <c r="J15" s="31">
        <v>133070</v>
      </c>
      <c r="K15" s="31">
        <v>132585</v>
      </c>
      <c r="L15" s="31">
        <v>149115</v>
      </c>
      <c r="M15" s="31">
        <v>148197</v>
      </c>
      <c r="N15" s="32">
        <v>143169</v>
      </c>
    </row>
    <row r="16" spans="1:14" x14ac:dyDescent="0.25">
      <c r="A16" s="9"/>
      <c r="B16" s="9"/>
      <c r="C16" s="9"/>
      <c r="D16" s="9"/>
      <c r="E16" s="9"/>
      <c r="F16" s="9"/>
      <c r="G16" s="9"/>
      <c r="H16" s="9"/>
      <c r="I16" s="9"/>
      <c r="J16" s="9"/>
      <c r="K16" s="9"/>
    </row>
    <row r="17" spans="1:14" x14ac:dyDescent="0.25">
      <c r="A17" s="9"/>
      <c r="B17" s="9"/>
      <c r="C17" s="9"/>
      <c r="D17" s="9"/>
      <c r="E17" s="9"/>
      <c r="F17" s="9"/>
      <c r="G17" s="9"/>
      <c r="H17" s="9"/>
      <c r="I17" s="9"/>
      <c r="J17" s="9"/>
      <c r="K17" s="9"/>
    </row>
    <row r="18" spans="1:14" x14ac:dyDescent="0.25">
      <c r="A18" s="9"/>
      <c r="B18" s="9"/>
      <c r="C18" s="9"/>
      <c r="D18" s="9"/>
      <c r="E18" s="9"/>
      <c r="F18" s="9"/>
      <c r="G18" s="9"/>
      <c r="H18" s="9"/>
      <c r="I18" s="9"/>
      <c r="J18" s="9"/>
      <c r="K18" s="9"/>
    </row>
    <row r="19" spans="1:14" x14ac:dyDescent="0.25">
      <c r="A19" s="245" t="s">
        <v>41</v>
      </c>
      <c r="B19" s="242" t="s">
        <v>90</v>
      </c>
      <c r="C19" s="243"/>
      <c r="D19" s="243"/>
      <c r="E19" s="243"/>
      <c r="F19" s="243"/>
      <c r="G19" s="243"/>
      <c r="H19" s="243"/>
      <c r="I19" s="243"/>
      <c r="J19" s="243"/>
      <c r="K19" s="243"/>
      <c r="L19" s="243"/>
      <c r="M19" s="243"/>
      <c r="N19" s="244"/>
    </row>
    <row r="20" spans="1:14" x14ac:dyDescent="0.25">
      <c r="A20" s="246"/>
      <c r="B20" s="21" t="s">
        <v>1205</v>
      </c>
      <c r="C20" s="22" t="s">
        <v>1206</v>
      </c>
      <c r="D20" s="22" t="s">
        <v>1207</v>
      </c>
      <c r="E20" s="22" t="s">
        <v>1208</v>
      </c>
      <c r="F20" s="22" t="s">
        <v>1209</v>
      </c>
      <c r="G20" s="22" t="s">
        <v>1211</v>
      </c>
      <c r="H20" s="22" t="s">
        <v>2328</v>
      </c>
      <c r="I20" s="22" t="s">
        <v>2329</v>
      </c>
      <c r="J20" s="22" t="s">
        <v>2330</v>
      </c>
      <c r="K20" s="22" t="s">
        <v>2331</v>
      </c>
      <c r="L20" s="22" t="s">
        <v>2334</v>
      </c>
      <c r="M20" s="22" t="s">
        <v>2335</v>
      </c>
      <c r="N20" s="51" t="s">
        <v>2336</v>
      </c>
    </row>
    <row r="21" spans="1:14" x14ac:dyDescent="0.25">
      <c r="A21" s="24" t="s">
        <v>43</v>
      </c>
      <c r="B21" s="44">
        <v>-2.3626162385563591E-2</v>
      </c>
      <c r="C21" s="45">
        <v>1.8051496600732152E-2</v>
      </c>
      <c r="D21" s="45">
        <v>-2.9032628468172287E-2</v>
      </c>
      <c r="E21" s="45">
        <v>3.52908225189058E-2</v>
      </c>
      <c r="F21" s="45">
        <v>-0.12744762076532298</v>
      </c>
      <c r="G21" s="45">
        <v>0.45522130966817331</v>
      </c>
      <c r="H21" s="45">
        <v>0.16047915532302739</v>
      </c>
      <c r="I21" s="45">
        <v>-0.1426484808179552</v>
      </c>
      <c r="J21" s="45">
        <v>-7.6835953858453571E-2</v>
      </c>
      <c r="K21" s="45">
        <v>-6.7663281612454246E-2</v>
      </c>
      <c r="L21" s="45">
        <v>-7.878848195329087E-2</v>
      </c>
      <c r="M21" s="45">
        <v>8.7687709316143905E-2</v>
      </c>
      <c r="N21" s="46">
        <v>0.11167946850306802</v>
      </c>
    </row>
    <row r="22" spans="1:14" x14ac:dyDescent="0.25">
      <c r="A22" s="26" t="s">
        <v>44</v>
      </c>
      <c r="B22" s="36">
        <v>-1.7337608360052249E-2</v>
      </c>
      <c r="C22" s="37">
        <v>5.0263846928499493E-2</v>
      </c>
      <c r="D22" s="37">
        <v>0.15162928415820318</v>
      </c>
      <c r="E22" s="37">
        <v>0.24143581272355477</v>
      </c>
      <c r="F22" s="37">
        <v>1.0797894601294145</v>
      </c>
      <c r="G22" s="37">
        <v>-0.6253640742259956</v>
      </c>
      <c r="H22" s="37">
        <v>-0.12749020444983095</v>
      </c>
      <c r="I22" s="37">
        <v>3.3708219880825542E-2</v>
      </c>
      <c r="J22" s="37">
        <v>1.5987661861715123E-2</v>
      </c>
      <c r="K22" s="37">
        <v>-3.6446982791012248E-3</v>
      </c>
      <c r="L22" s="37">
        <v>0.1246747369611947</v>
      </c>
      <c r="M22" s="37">
        <v>-6.1563223015793176E-3</v>
      </c>
      <c r="N22" s="38">
        <v>-3.3927812303892795E-2</v>
      </c>
    </row>
    <row r="23" spans="1:14" x14ac:dyDescent="0.25">
      <c r="A23" s="9"/>
      <c r="B23" s="9"/>
      <c r="C23" s="9"/>
      <c r="D23" s="9"/>
      <c r="E23" s="9"/>
      <c r="F23" s="9"/>
      <c r="G23" s="9"/>
      <c r="H23" s="9"/>
      <c r="I23" s="9"/>
      <c r="J23" s="9"/>
      <c r="K23" s="9"/>
    </row>
    <row r="24" spans="1:14" x14ac:dyDescent="0.25">
      <c r="A24" s="9"/>
      <c r="B24" s="9"/>
      <c r="C24" s="9"/>
      <c r="D24" s="9"/>
      <c r="E24" s="9"/>
      <c r="F24" s="9"/>
      <c r="G24" s="9"/>
      <c r="H24" s="9"/>
      <c r="I24" s="9"/>
      <c r="J24" s="9"/>
      <c r="K24" s="9"/>
    </row>
    <row r="25" spans="1:14" x14ac:dyDescent="0.25">
      <c r="A25" s="9"/>
      <c r="B25" s="9"/>
      <c r="C25" s="9"/>
      <c r="D25" s="9"/>
      <c r="E25" s="9"/>
      <c r="F25" s="9"/>
      <c r="G25" s="9"/>
      <c r="H25" s="9"/>
      <c r="I25" s="9"/>
      <c r="J25" s="9"/>
      <c r="K25" s="9"/>
    </row>
    <row r="26" spans="1:14" x14ac:dyDescent="0.25">
      <c r="A26" s="245" t="s">
        <v>41</v>
      </c>
      <c r="B26" s="242" t="s">
        <v>46</v>
      </c>
      <c r="C26" s="243"/>
      <c r="D26" s="243"/>
      <c r="E26" s="243"/>
      <c r="F26" s="243"/>
      <c r="G26" s="243"/>
      <c r="H26" s="243"/>
      <c r="I26" s="243"/>
      <c r="J26" s="243"/>
      <c r="K26" s="243"/>
      <c r="L26" s="243"/>
      <c r="M26" s="243"/>
      <c r="N26" s="244"/>
    </row>
    <row r="27" spans="1:14" x14ac:dyDescent="0.25">
      <c r="A27" s="246"/>
      <c r="B27" s="199" t="s">
        <v>1205</v>
      </c>
      <c r="C27" s="200" t="s">
        <v>1206</v>
      </c>
      <c r="D27" s="200" t="s">
        <v>1207</v>
      </c>
      <c r="E27" s="200" t="s">
        <v>1208</v>
      </c>
      <c r="F27" s="200" t="s">
        <v>1209</v>
      </c>
      <c r="G27" s="200" t="s">
        <v>1211</v>
      </c>
      <c r="H27" s="200" t="s">
        <v>2328</v>
      </c>
      <c r="I27" s="200" t="s">
        <v>2329</v>
      </c>
      <c r="J27" s="200" t="s">
        <v>2330</v>
      </c>
      <c r="K27" s="200" t="s">
        <v>2331</v>
      </c>
      <c r="L27" s="200" t="s">
        <v>2334</v>
      </c>
      <c r="M27" s="200" t="s">
        <v>2335</v>
      </c>
      <c r="N27" s="198" t="s">
        <v>2336</v>
      </c>
    </row>
    <row r="28" spans="1:14" x14ac:dyDescent="0.25">
      <c r="A28" s="207" t="s">
        <v>43</v>
      </c>
      <c r="B28" s="44">
        <v>-2.3626162385563591E-2</v>
      </c>
      <c r="C28" s="45">
        <v>1.8051496600732152E-2</v>
      </c>
      <c r="D28" s="45">
        <v>-2.9032628468172287E-2</v>
      </c>
      <c r="E28" s="45">
        <v>3.52908225189058E-2</v>
      </c>
      <c r="F28" s="45">
        <v>-0.12744762076532298</v>
      </c>
      <c r="G28" s="45">
        <v>0.45522130966817331</v>
      </c>
      <c r="H28" s="45">
        <v>0.16047915532302739</v>
      </c>
      <c r="I28" s="45">
        <v>-0.1426484808179552</v>
      </c>
      <c r="J28" s="45">
        <v>-7.6835953858453571E-2</v>
      </c>
      <c r="K28" s="45">
        <v>-6.7663281612454246E-2</v>
      </c>
      <c r="L28" s="45">
        <v>-7.878848195329087E-2</v>
      </c>
      <c r="M28" s="45">
        <v>8.8641660859744814E-2</v>
      </c>
      <c r="N28" s="46">
        <f>(N14-B14)/B14</f>
        <v>0.23950533731196358</v>
      </c>
    </row>
    <row r="29" spans="1:14" x14ac:dyDescent="0.25">
      <c r="A29" s="168" t="s">
        <v>44</v>
      </c>
      <c r="B29" s="36">
        <v>-1.7337608360052249E-2</v>
      </c>
      <c r="C29" s="37">
        <v>5.0263846928499493E-2</v>
      </c>
      <c r="D29" s="37">
        <v>0.15162928415820318</v>
      </c>
      <c r="E29" s="37">
        <v>0.24143581272355477</v>
      </c>
      <c r="F29" s="37">
        <v>1.0797894601294145</v>
      </c>
      <c r="G29" s="37">
        <v>-0.6253640742259956</v>
      </c>
      <c r="H29" s="37">
        <v>-0.12749020444983095</v>
      </c>
      <c r="I29" s="37">
        <v>3.3708219880825542E-2</v>
      </c>
      <c r="J29" s="37">
        <v>1.5987661861715123E-2</v>
      </c>
      <c r="K29" s="37">
        <v>-3.6446982791012248E-3</v>
      </c>
      <c r="L29" s="37">
        <v>0.1246747369611947</v>
      </c>
      <c r="M29" s="37">
        <v>0.17323358270989195</v>
      </c>
      <c r="N29" s="38">
        <f>(N15-B15)/B15</f>
        <v>0.15342598187311179</v>
      </c>
    </row>
    <row r="30" spans="1:14" x14ac:dyDescent="0.25">
      <c r="A30" s="9"/>
      <c r="B30" s="9"/>
      <c r="C30" s="9"/>
      <c r="D30" s="9"/>
      <c r="E30" s="9"/>
      <c r="F30" s="9"/>
      <c r="G30" s="9"/>
      <c r="H30" s="9"/>
      <c r="I30" s="9"/>
      <c r="J30" s="9"/>
      <c r="K30" s="9"/>
    </row>
    <row r="31" spans="1:14" x14ac:dyDescent="0.25">
      <c r="A31" s="9"/>
      <c r="B31" s="9"/>
      <c r="C31" s="9"/>
      <c r="D31" s="9"/>
      <c r="E31" s="9"/>
      <c r="F31" s="9"/>
      <c r="G31" s="9"/>
      <c r="H31" s="9"/>
      <c r="I31" s="9"/>
      <c r="J31" s="9"/>
      <c r="K31" s="9"/>
    </row>
    <row r="32" spans="1:14" x14ac:dyDescent="0.25">
      <c r="A32" s="241" t="s">
        <v>54</v>
      </c>
      <c r="B32" s="241"/>
      <c r="C32" s="241"/>
      <c r="D32" s="241"/>
      <c r="E32" s="241"/>
      <c r="F32" s="241"/>
      <c r="G32" s="241"/>
      <c r="H32" s="241"/>
      <c r="I32" s="241"/>
      <c r="J32" s="241"/>
      <c r="K32" s="241"/>
      <c r="L32" s="241"/>
      <c r="M32" s="241"/>
      <c r="N32" s="241"/>
    </row>
    <row r="33" spans="1:11" ht="14.4" x14ac:dyDescent="0.3">
      <c r="A33"/>
      <c r="B33" s="9"/>
      <c r="C33" s="9"/>
      <c r="D33" s="9"/>
      <c r="E33" s="9"/>
      <c r="F33" s="9"/>
      <c r="G33" s="9"/>
      <c r="H33" s="9"/>
      <c r="I33" s="9"/>
      <c r="J33" s="9"/>
      <c r="K33" s="9"/>
    </row>
    <row r="34" spans="1:11" x14ac:dyDescent="0.25">
      <c r="A34" s="9"/>
      <c r="B34" s="9"/>
      <c r="C34" s="9"/>
      <c r="D34" s="9"/>
      <c r="E34" s="9"/>
      <c r="F34" s="9"/>
      <c r="G34" s="9"/>
      <c r="H34" s="9"/>
      <c r="I34" s="9"/>
      <c r="J34" s="9"/>
      <c r="K34" s="9"/>
    </row>
    <row r="35" spans="1:11" ht="33.6" customHeight="1" x14ac:dyDescent="0.25">
      <c r="A35" s="10" t="s">
        <v>9</v>
      </c>
      <c r="B35" s="71" t="s">
        <v>1205</v>
      </c>
      <c r="C35" s="72" t="s">
        <v>2335</v>
      </c>
      <c r="D35" s="72" t="s">
        <v>2336</v>
      </c>
      <c r="E35" s="70" t="str">
        <f>"Particip. % en el total "&amp;D35</f>
        <v>Particip. % en el total ago-24</v>
      </c>
      <c r="F35" s="153" t="str">
        <f>"Δ% "&amp;D35&amp;" - "&amp;C35</f>
        <v>Δ% ago-24 - jul-24</v>
      </c>
      <c r="G35" s="10" t="s">
        <v>1210</v>
      </c>
      <c r="H35" s="73" t="str">
        <f>"Δ% Anual "&amp;D35</f>
        <v>Δ% Anual ago-24</v>
      </c>
      <c r="I35" s="10" t="s">
        <v>1210</v>
      </c>
    </row>
    <row r="36" spans="1:11" x14ac:dyDescent="0.25">
      <c r="A36" s="11" t="s">
        <v>101</v>
      </c>
      <c r="B36" s="27">
        <v>1018583</v>
      </c>
      <c r="C36" s="29">
        <v>1014375</v>
      </c>
      <c r="D36" s="29">
        <v>1026111</v>
      </c>
      <c r="E36" s="160">
        <f>D36/$D$58</f>
        <v>0.42261538499556428</v>
      </c>
      <c r="F36" s="158">
        <f>(D36-C36)/C36</f>
        <v>1.1569685767097966E-2</v>
      </c>
      <c r="G36" s="121">
        <f>(D36-C36)/$C$58</f>
        <v>4.9021737314330583E-3</v>
      </c>
      <c r="H36" s="122">
        <f t="shared" ref="H36:H56" si="0">(D36-B36)/B36</f>
        <v>7.390659376800909E-3</v>
      </c>
      <c r="I36" s="121">
        <f t="shared" ref="I36:I58" si="1">(D36-B36)/$B$58</f>
        <v>3.1400081586821977E-3</v>
      </c>
      <c r="K36" s="49"/>
    </row>
    <row r="37" spans="1:11" x14ac:dyDescent="0.25">
      <c r="A37" s="11" t="s">
        <v>15</v>
      </c>
      <c r="B37" s="27">
        <v>271364</v>
      </c>
      <c r="C37" s="29">
        <v>280434</v>
      </c>
      <c r="D37" s="29">
        <v>286168</v>
      </c>
      <c r="E37" s="160">
        <f t="shared" ref="E37:E57" si="2">D37/$D$58</f>
        <v>0.11786151741225913</v>
      </c>
      <c r="F37" s="158">
        <f t="shared" ref="F37:F56" si="3">(D37-C37)/C37</f>
        <v>2.0446878766483378E-2</v>
      </c>
      <c r="G37" s="121">
        <f t="shared" ref="G37:G58" si="4">(D37-C37)/$C$58</f>
        <v>2.3951145344271608E-3</v>
      </c>
      <c r="H37" s="122">
        <f t="shared" si="0"/>
        <v>5.4554030748367503E-2</v>
      </c>
      <c r="I37" s="121">
        <f t="shared" si="1"/>
        <v>6.1749044608304E-3</v>
      </c>
      <c r="K37" s="49"/>
    </row>
    <row r="38" spans="1:11" x14ac:dyDescent="0.25">
      <c r="A38" s="11" t="s">
        <v>63</v>
      </c>
      <c r="B38" s="27">
        <v>255046</v>
      </c>
      <c r="C38" s="29">
        <v>234901</v>
      </c>
      <c r="D38" s="29">
        <v>236675</v>
      </c>
      <c r="E38" s="160">
        <f t="shared" si="2"/>
        <v>9.7477267316913252E-2</v>
      </c>
      <c r="F38" s="158">
        <f t="shared" si="3"/>
        <v>7.5521177006483585E-3</v>
      </c>
      <c r="G38" s="121">
        <f t="shared" si="4"/>
        <v>7.4100683363686483E-4</v>
      </c>
      <c r="H38" s="122">
        <f t="shared" si="0"/>
        <v>-7.2030143581942083E-2</v>
      </c>
      <c r="I38" s="121">
        <f t="shared" si="1"/>
        <v>-7.6627377634365902E-3</v>
      </c>
      <c r="K38" s="49"/>
    </row>
    <row r="39" spans="1:11" x14ac:dyDescent="0.25">
      <c r="A39" s="11" t="s">
        <v>62</v>
      </c>
      <c r="B39" s="27">
        <v>213732</v>
      </c>
      <c r="C39" s="29">
        <v>211595</v>
      </c>
      <c r="D39" s="29">
        <v>214801</v>
      </c>
      <c r="E39" s="160">
        <f t="shared" si="2"/>
        <v>8.8468213782360972E-2</v>
      </c>
      <c r="F39" s="158">
        <f t="shared" si="3"/>
        <v>1.5151586757721118E-2</v>
      </c>
      <c r="G39" s="121">
        <f t="shared" si="4"/>
        <v>1.339158911296386E-3</v>
      </c>
      <c r="H39" s="122">
        <f t="shared" si="0"/>
        <v>5.0015907772350422E-3</v>
      </c>
      <c r="I39" s="121">
        <f t="shared" si="1"/>
        <v>4.4589116918587529E-4</v>
      </c>
      <c r="K39" s="49"/>
    </row>
    <row r="40" spans="1:11" x14ac:dyDescent="0.25">
      <c r="A40" s="11" t="s">
        <v>102</v>
      </c>
      <c r="B40" s="27">
        <v>177194</v>
      </c>
      <c r="C40" s="29">
        <v>184596</v>
      </c>
      <c r="D40" s="29">
        <v>187963</v>
      </c>
      <c r="E40" s="160">
        <f t="shared" si="2"/>
        <v>7.7414680877528105E-2</v>
      </c>
      <c r="F40" s="158">
        <f t="shared" si="3"/>
        <v>1.8239831849010815E-2</v>
      </c>
      <c r="G40" s="121">
        <f t="shared" si="4"/>
        <v>1.4064092496365976E-3</v>
      </c>
      <c r="H40" s="122">
        <f t="shared" si="0"/>
        <v>6.0775195548381997E-2</v>
      </c>
      <c r="I40" s="121">
        <f t="shared" si="1"/>
        <v>4.4918634246610767E-3</v>
      </c>
      <c r="K40" s="49"/>
    </row>
    <row r="41" spans="1:11" x14ac:dyDescent="0.25">
      <c r="A41" s="11" t="s">
        <v>13</v>
      </c>
      <c r="B41" s="27">
        <v>80574</v>
      </c>
      <c r="C41" s="29">
        <v>80354</v>
      </c>
      <c r="D41" s="29">
        <v>81185</v>
      </c>
      <c r="E41" s="160">
        <f t="shared" si="2"/>
        <v>3.3436957630183173E-2</v>
      </c>
      <c r="F41" s="158">
        <f t="shared" si="3"/>
        <v>1.034173781018991E-2</v>
      </c>
      <c r="G41" s="121">
        <f t="shared" si="4"/>
        <v>3.4711199478705453E-4</v>
      </c>
      <c r="H41" s="122">
        <f t="shared" si="0"/>
        <v>7.5830913197805746E-3</v>
      </c>
      <c r="I41" s="121">
        <f t="shared" si="1"/>
        <v>2.5485454104075755E-4</v>
      </c>
      <c r="K41" s="49"/>
    </row>
    <row r="42" spans="1:11" x14ac:dyDescent="0.25">
      <c r="A42" s="11" t="s">
        <v>1198</v>
      </c>
      <c r="B42" s="27">
        <v>73584</v>
      </c>
      <c r="C42" s="29">
        <v>77886</v>
      </c>
      <c r="D42" s="29">
        <v>80652</v>
      </c>
      <c r="E42" s="160">
        <f t="shared" si="2"/>
        <v>3.3217435570481409E-2</v>
      </c>
      <c r="F42" s="158">
        <f t="shared" si="3"/>
        <v>3.5513442723981201E-2</v>
      </c>
      <c r="G42" s="121">
        <f t="shared" si="4"/>
        <v>1.155369166764131E-3</v>
      </c>
      <c r="H42" s="122">
        <f t="shared" si="0"/>
        <v>9.6053489889106322E-2</v>
      </c>
      <c r="I42" s="121">
        <f t="shared" si="1"/>
        <v>2.9481373094534767E-3</v>
      </c>
      <c r="K42" s="49"/>
    </row>
    <row r="43" spans="1:11" x14ac:dyDescent="0.25">
      <c r="A43" s="11" t="s">
        <v>19</v>
      </c>
      <c r="B43" s="27">
        <v>45909</v>
      </c>
      <c r="C43" s="29">
        <v>45599</v>
      </c>
      <c r="D43" s="29">
        <v>46108</v>
      </c>
      <c r="E43" s="160">
        <f t="shared" si="2"/>
        <v>1.8990099678665832E-2</v>
      </c>
      <c r="F43" s="158">
        <f t="shared" si="3"/>
        <v>1.1162525493980131E-2</v>
      </c>
      <c r="G43" s="121">
        <f t="shared" si="4"/>
        <v>2.1261131810663148E-4</v>
      </c>
      <c r="H43" s="122">
        <f t="shared" si="0"/>
        <v>4.3346620488357405E-3</v>
      </c>
      <c r="I43" s="121">
        <f t="shared" si="1"/>
        <v>8.3004997818511865E-5</v>
      </c>
      <c r="K43" s="49"/>
    </row>
    <row r="44" spans="1:11" x14ac:dyDescent="0.25">
      <c r="A44" s="11" t="s">
        <v>10</v>
      </c>
      <c r="B44" s="27">
        <v>39758</v>
      </c>
      <c r="C44" s="29">
        <v>41502</v>
      </c>
      <c r="D44" s="29">
        <v>43689</v>
      </c>
      <c r="E44" s="160">
        <f t="shared" si="2"/>
        <v>1.7993807253865523E-2</v>
      </c>
      <c r="F44" s="158">
        <f t="shared" si="3"/>
        <v>5.2696255602139655E-2</v>
      </c>
      <c r="G44" s="121">
        <f t="shared" si="4"/>
        <v>9.1351857111827701E-4</v>
      </c>
      <c r="H44" s="122">
        <f t="shared" si="0"/>
        <v>9.8873182755671821E-2</v>
      </c>
      <c r="I44" s="121">
        <f t="shared" si="1"/>
        <v>1.6396615398219605E-3</v>
      </c>
      <c r="K44" s="208"/>
    </row>
    <row r="45" spans="1:11" x14ac:dyDescent="0.25">
      <c r="A45" s="11" t="s">
        <v>14</v>
      </c>
      <c r="B45" s="27">
        <v>42324</v>
      </c>
      <c r="C45" s="29">
        <v>39388</v>
      </c>
      <c r="D45" s="29">
        <v>39317</v>
      </c>
      <c r="E45" s="160">
        <f t="shared" si="2"/>
        <v>1.6193149758525736E-2</v>
      </c>
      <c r="F45" s="158">
        <f t="shared" si="3"/>
        <v>-1.8025794658271554E-3</v>
      </c>
      <c r="G45" s="121">
        <f t="shared" si="4"/>
        <v>-2.9656981504068435E-5</v>
      </c>
      <c r="H45" s="122">
        <f t="shared" si="0"/>
        <v>-7.1047160003780363E-2</v>
      </c>
      <c r="I45" s="121">
        <f t="shared" si="1"/>
        <v>-1.2542513991973124E-3</v>
      </c>
      <c r="K45" s="49"/>
    </row>
    <row r="46" spans="1:11" x14ac:dyDescent="0.25">
      <c r="A46" s="11" t="s">
        <v>1199</v>
      </c>
      <c r="B46" s="27">
        <v>35040</v>
      </c>
      <c r="C46" s="29">
        <v>37454</v>
      </c>
      <c r="D46" s="29">
        <v>37062</v>
      </c>
      <c r="E46" s="160">
        <f t="shared" si="2"/>
        <v>1.5264402582864428E-2</v>
      </c>
      <c r="F46" s="158">
        <f t="shared" si="3"/>
        <v>-1.0466171837453943E-2</v>
      </c>
      <c r="G46" s="121">
        <f>(D46-C46)/$C$58</f>
        <v>-1.6373995421964545E-4</v>
      </c>
      <c r="H46" s="122">
        <f t="shared" si="0"/>
        <v>5.7705479452054793E-2</v>
      </c>
      <c r="I46" s="121">
        <f t="shared" si="1"/>
        <v>8.4339751552276886E-4</v>
      </c>
      <c r="K46" s="49"/>
    </row>
    <row r="47" spans="1:11" x14ac:dyDescent="0.25">
      <c r="A47" s="11" t="s">
        <v>11</v>
      </c>
      <c r="B47" s="27">
        <v>36962</v>
      </c>
      <c r="C47" s="29">
        <v>36469</v>
      </c>
      <c r="D47" s="29">
        <v>36563</v>
      </c>
      <c r="E47" s="160">
        <f t="shared" si="2"/>
        <v>1.5058883806520753E-2</v>
      </c>
      <c r="F47" s="158">
        <f t="shared" si="3"/>
        <v>2.5775316021826758E-3</v>
      </c>
      <c r="G47" s="121">
        <f t="shared" si="4"/>
        <v>3.9264172695527226E-5</v>
      </c>
      <c r="H47" s="122">
        <f t="shared" si="0"/>
        <v>-1.0794870407445485E-2</v>
      </c>
      <c r="I47" s="121">
        <f t="shared" si="1"/>
        <v>-1.6642710617882531E-4</v>
      </c>
      <c r="K47" s="49"/>
    </row>
    <row r="48" spans="1:11" x14ac:dyDescent="0.25">
      <c r="A48" s="11" t="s">
        <v>64</v>
      </c>
      <c r="B48" s="27">
        <v>30624</v>
      </c>
      <c r="C48" s="29">
        <v>31224</v>
      </c>
      <c r="D48" s="29">
        <v>31579</v>
      </c>
      <c r="E48" s="160">
        <f t="shared" si="2"/>
        <v>1.3006167210735411E-2</v>
      </c>
      <c r="F48" s="158">
        <f t="shared" si="3"/>
        <v>1.1369459390212657E-2</v>
      </c>
      <c r="G48" s="121">
        <f t="shared" si="4"/>
        <v>1.4828490752034218E-4</v>
      </c>
      <c r="H48" s="122">
        <f t="shared" si="0"/>
        <v>3.1184691745036571E-2</v>
      </c>
      <c r="I48" s="121">
        <f t="shared" si="1"/>
        <v>3.9834056742049667E-4</v>
      </c>
      <c r="K48" s="49"/>
    </row>
    <row r="49" spans="1:14" x14ac:dyDescent="0.25">
      <c r="A49" s="11" t="s">
        <v>61</v>
      </c>
      <c r="B49" s="27">
        <v>19171</v>
      </c>
      <c r="C49" s="29">
        <v>19381</v>
      </c>
      <c r="D49" s="29">
        <v>20840</v>
      </c>
      <c r="E49" s="160">
        <f t="shared" si="2"/>
        <v>8.5831889759563629E-3</v>
      </c>
      <c r="F49" s="158">
        <f t="shared" si="3"/>
        <v>7.5279913317166297E-2</v>
      </c>
      <c r="G49" s="121">
        <f t="shared" si="4"/>
        <v>6.0943008471036405E-4</v>
      </c>
      <c r="H49" s="122">
        <f t="shared" si="0"/>
        <v>8.7058578060612388E-2</v>
      </c>
      <c r="I49" s="121">
        <f t="shared" si="1"/>
        <v>6.9615749426681561E-4</v>
      </c>
      <c r="K49" s="49"/>
    </row>
    <row r="50" spans="1:14" x14ac:dyDescent="0.25">
      <c r="A50" s="11" t="s">
        <v>17</v>
      </c>
      <c r="B50" s="27">
        <v>17875</v>
      </c>
      <c r="C50" s="29">
        <v>18494</v>
      </c>
      <c r="D50" s="29">
        <v>18650</v>
      </c>
      <c r="E50" s="160">
        <f t="shared" si="2"/>
        <v>7.6812127831855162E-3</v>
      </c>
      <c r="F50" s="158">
        <f t="shared" si="3"/>
        <v>8.4351681626473451E-3</v>
      </c>
      <c r="G50" s="121">
        <f t="shared" si="4"/>
        <v>6.5161818515981347E-5</v>
      </c>
      <c r="H50" s="122">
        <f t="shared" si="0"/>
        <v>4.3356643356643354E-2</v>
      </c>
      <c r="I50" s="121">
        <f t="shared" si="1"/>
        <v>3.2326066989621453E-4</v>
      </c>
      <c r="K50" s="49"/>
    </row>
    <row r="51" spans="1:14" x14ac:dyDescent="0.25">
      <c r="A51" s="11" t="s">
        <v>12</v>
      </c>
      <c r="B51" s="27">
        <v>17881</v>
      </c>
      <c r="C51" s="29">
        <v>17953</v>
      </c>
      <c r="D51" s="29">
        <v>18254</v>
      </c>
      <c r="E51" s="160">
        <f t="shared" si="2"/>
        <v>7.518115718191336E-3</v>
      </c>
      <c r="F51" s="158">
        <f t="shared" si="3"/>
        <v>1.6766000111401995E-2</v>
      </c>
      <c r="G51" s="121">
        <f>(D51-C51)/$C$58</f>
        <v>1.2572889341865633E-4</v>
      </c>
      <c r="H51" s="122">
        <f t="shared" si="0"/>
        <v>2.0860130865164139E-2</v>
      </c>
      <c r="I51" s="121">
        <f t="shared" si="1"/>
        <v>1.5558223209198455E-4</v>
      </c>
      <c r="K51" s="49"/>
    </row>
    <row r="52" spans="1:14" x14ac:dyDescent="0.25">
      <c r="A52" s="11" t="s">
        <v>18</v>
      </c>
      <c r="B52" s="27">
        <v>12355</v>
      </c>
      <c r="C52" s="29">
        <v>13367</v>
      </c>
      <c r="D52" s="29">
        <v>13353</v>
      </c>
      <c r="E52" s="160">
        <f t="shared" si="2"/>
        <v>5.4995836082507342E-3</v>
      </c>
      <c r="F52" s="158">
        <f t="shared" si="3"/>
        <v>-1.0473554275454476E-3</v>
      </c>
      <c r="G52" s="121">
        <f t="shared" si="4"/>
        <v>-5.8478555078444809E-6</v>
      </c>
      <c r="H52" s="122">
        <f t="shared" si="0"/>
        <v>8.0777013354917035E-2</v>
      </c>
      <c r="I52" s="121">
        <f t="shared" si="1"/>
        <v>4.1627632071796405E-4</v>
      </c>
      <c r="K52" s="49"/>
    </row>
    <row r="53" spans="1:14" x14ac:dyDescent="0.25">
      <c r="A53" s="11" t="s">
        <v>65</v>
      </c>
      <c r="B53" s="27">
        <v>3692</v>
      </c>
      <c r="C53" s="29">
        <v>3659</v>
      </c>
      <c r="D53" s="29">
        <v>3706</v>
      </c>
      <c r="E53" s="160">
        <f t="shared" si="2"/>
        <v>1.5263578860313953E-3</v>
      </c>
      <c r="F53" s="158">
        <f t="shared" si="3"/>
        <v>1.2845039628313747E-2</v>
      </c>
      <c r="G53" s="121">
        <f t="shared" si="4"/>
        <v>1.9632086347763613E-5</v>
      </c>
      <c r="H53" s="122">
        <f t="shared" si="0"/>
        <v>3.791982665222102E-3</v>
      </c>
      <c r="I53" s="121">
        <f t="shared" si="1"/>
        <v>5.8395475852219403E-6</v>
      </c>
      <c r="K53" s="49"/>
    </row>
    <row r="54" spans="1:14" x14ac:dyDescent="0.25">
      <c r="A54" s="11" t="s">
        <v>16</v>
      </c>
      <c r="B54" s="27">
        <v>3790</v>
      </c>
      <c r="C54" s="29">
        <v>3539</v>
      </c>
      <c r="D54" s="29">
        <v>3465</v>
      </c>
      <c r="E54" s="160">
        <f t="shared" si="2"/>
        <v>1.4270993186990784E-3</v>
      </c>
      <c r="F54" s="158">
        <f t="shared" si="3"/>
        <v>-2.0909861542808703E-2</v>
      </c>
      <c r="G54" s="121">
        <f t="shared" si="4"/>
        <v>-3.0910093398606537E-5</v>
      </c>
      <c r="H54" s="122">
        <f t="shared" si="0"/>
        <v>-8.5751978891820582E-2</v>
      </c>
      <c r="I54" s="121">
        <f t="shared" si="1"/>
        <v>-1.3556092608550934E-4</v>
      </c>
      <c r="K54" s="49"/>
    </row>
    <row r="55" spans="1:14" x14ac:dyDescent="0.25">
      <c r="A55" s="11" t="s">
        <v>67</v>
      </c>
      <c r="B55" s="27">
        <v>1020</v>
      </c>
      <c r="C55" s="29">
        <v>1052</v>
      </c>
      <c r="D55" s="29">
        <v>1024</v>
      </c>
      <c r="E55" s="160">
        <f t="shared" si="2"/>
        <v>4.2174594584353718E-4</v>
      </c>
      <c r="F55" s="158">
        <f t="shared" si="3"/>
        <v>-2.6615969581749048E-2</v>
      </c>
      <c r="G55" s="121">
        <f t="shared" si="4"/>
        <v>-1.1695711015688962E-5</v>
      </c>
      <c r="H55" s="122">
        <f t="shared" si="0"/>
        <v>3.9215686274509803E-3</v>
      </c>
      <c r="I55" s="121">
        <f t="shared" si="1"/>
        <v>1.6684421672062686E-6</v>
      </c>
      <c r="K55" s="49"/>
    </row>
    <row r="56" spans="1:14" x14ac:dyDescent="0.25">
      <c r="A56" s="11" t="s">
        <v>66</v>
      </c>
      <c r="B56" s="27">
        <v>968</v>
      </c>
      <c r="C56" s="29">
        <v>818</v>
      </c>
      <c r="D56" s="29">
        <v>837</v>
      </c>
      <c r="E56" s="160">
        <f t="shared" si="2"/>
        <v>3.4472788737406314E-4</v>
      </c>
      <c r="F56" s="158">
        <f t="shared" si="3"/>
        <v>2.3227383863080684E-2</v>
      </c>
      <c r="G56" s="121">
        <f t="shared" si="4"/>
        <v>7.9363753320746514E-6</v>
      </c>
      <c r="H56" s="122">
        <f t="shared" si="0"/>
        <v>-0.13533057851239669</v>
      </c>
      <c r="I56" s="121">
        <f t="shared" si="1"/>
        <v>-5.4641480976005301E-5</v>
      </c>
      <c r="K56" s="49"/>
    </row>
    <row r="57" spans="1:14" x14ac:dyDescent="0.25">
      <c r="A57" s="11" t="s">
        <v>68</v>
      </c>
      <c r="B57" s="27">
        <v>0</v>
      </c>
      <c r="C57" s="29">
        <v>0</v>
      </c>
      <c r="D57" s="29">
        <v>0</v>
      </c>
      <c r="E57" s="160">
        <f t="shared" si="2"/>
        <v>0</v>
      </c>
      <c r="F57" s="158">
        <v>0</v>
      </c>
      <c r="G57" s="121">
        <f t="shared" si="4"/>
        <v>0</v>
      </c>
      <c r="H57" s="122">
        <v>0</v>
      </c>
      <c r="I57" s="121">
        <f t="shared" si="1"/>
        <v>0</v>
      </c>
      <c r="K57" s="49"/>
    </row>
    <row r="58" spans="1:14" x14ac:dyDescent="0.25">
      <c r="A58" s="83" t="s">
        <v>20</v>
      </c>
      <c r="B58" s="42">
        <v>2397446</v>
      </c>
      <c r="C58" s="43">
        <v>2394040</v>
      </c>
      <c r="D58" s="43">
        <v>2428002</v>
      </c>
      <c r="E58" s="161">
        <v>1</v>
      </c>
      <c r="F58" s="159">
        <f>(D58-C58)/C58</f>
        <v>1.4186062054101018E-2</v>
      </c>
      <c r="G58" s="123">
        <f t="shared" si="4"/>
        <v>1.4186062054101018E-2</v>
      </c>
      <c r="H58" s="124">
        <f>(D58-B58)/B58</f>
        <v>1.2745229715288686E-2</v>
      </c>
      <c r="I58" s="123">
        <f t="shared" si="1"/>
        <v>1.2745229715288686E-2</v>
      </c>
      <c r="J58" s="49"/>
    </row>
    <row r="59" spans="1:14" x14ac:dyDescent="0.25">
      <c r="A59" s="12"/>
      <c r="B59" s="13"/>
      <c r="C59" s="13"/>
      <c r="D59" s="13"/>
      <c r="E59" s="13"/>
      <c r="F59" s="14"/>
      <c r="G59" s="14"/>
      <c r="H59" s="14"/>
      <c r="I59" s="14"/>
      <c r="J59" s="14"/>
      <c r="K59" s="9"/>
    </row>
    <row r="61" spans="1:14" ht="14.4" customHeight="1" x14ac:dyDescent="0.25"/>
    <row r="62" spans="1:14" x14ac:dyDescent="0.25">
      <c r="A62" s="241" t="s">
        <v>55</v>
      </c>
      <c r="B62" s="241"/>
      <c r="C62" s="241"/>
      <c r="D62" s="241"/>
      <c r="E62" s="241"/>
      <c r="F62" s="241"/>
      <c r="G62" s="241"/>
      <c r="H62" s="241"/>
      <c r="I62" s="241"/>
      <c r="J62" s="241"/>
      <c r="K62" s="241"/>
      <c r="L62" s="241"/>
      <c r="M62" s="241"/>
      <c r="N62" s="241"/>
    </row>
    <row r="63" spans="1:14" x14ac:dyDescent="0.25">
      <c r="A63" s="9"/>
      <c r="B63" s="9"/>
      <c r="C63" s="9"/>
      <c r="D63" s="9"/>
      <c r="E63" s="9"/>
      <c r="F63" s="9"/>
      <c r="G63" s="9"/>
    </row>
    <row r="64" spans="1:14" x14ac:dyDescent="0.25">
      <c r="A64" s="9"/>
      <c r="B64" s="9"/>
      <c r="C64" s="9"/>
      <c r="D64" s="9"/>
      <c r="E64" s="9"/>
      <c r="F64" s="9"/>
      <c r="G64" s="9"/>
    </row>
    <row r="65" spans="1:6" x14ac:dyDescent="0.25">
      <c r="A65" s="48" t="s">
        <v>48</v>
      </c>
      <c r="B65" s="71" t="s">
        <v>1205</v>
      </c>
      <c r="C65" s="72" t="s">
        <v>2335</v>
      </c>
      <c r="D65" s="72" t="s">
        <v>2336</v>
      </c>
      <c r="E65" s="48" t="s">
        <v>49</v>
      </c>
      <c r="F65" s="67" t="s">
        <v>50</v>
      </c>
    </row>
    <row r="66" spans="1:6" x14ac:dyDescent="0.25">
      <c r="A66" s="23" t="e" vm="1">
        <v>#VALUE!</v>
      </c>
      <c r="B66" s="29">
        <v>3664</v>
      </c>
      <c r="C66" s="29">
        <v>4067</v>
      </c>
      <c r="D66" s="29">
        <v>4217</v>
      </c>
      <c r="E66" s="120">
        <f t="shared" ref="E66:E98" si="5">D66/C66-1</f>
        <v>3.6882222768625628E-2</v>
      </c>
      <c r="F66" s="125">
        <f t="shared" ref="F66:F98" si="6">D66/B66-1</f>
        <v>0.15092794759825323</v>
      </c>
    </row>
    <row r="67" spans="1:6" x14ac:dyDescent="0.25">
      <c r="A67" s="23" t="e" vm="2">
        <v>#VALUE!</v>
      </c>
      <c r="B67" s="29">
        <v>358330</v>
      </c>
      <c r="C67" s="29">
        <v>358848</v>
      </c>
      <c r="D67" s="29">
        <v>364683</v>
      </c>
      <c r="E67" s="120">
        <f t="shared" si="5"/>
        <v>1.6260366506152923E-2</v>
      </c>
      <c r="F67" s="126">
        <f t="shared" si="6"/>
        <v>1.7729467250858111E-2</v>
      </c>
    </row>
    <row r="68" spans="1:6" x14ac:dyDescent="0.25">
      <c r="A68" s="23" t="e" vm="3">
        <v>#VALUE!</v>
      </c>
      <c r="B68" s="29">
        <v>10358</v>
      </c>
      <c r="C68" s="29">
        <v>11309</v>
      </c>
      <c r="D68" s="29">
        <v>11742</v>
      </c>
      <c r="E68" s="120">
        <f t="shared" si="5"/>
        <v>3.8288089132549219E-2</v>
      </c>
      <c r="F68" s="126">
        <f t="shared" si="6"/>
        <v>0.13361652828731407</v>
      </c>
    </row>
    <row r="69" spans="1:6" x14ac:dyDescent="0.25">
      <c r="A69" s="23" t="e" vm="4">
        <v>#VALUE!</v>
      </c>
      <c r="B69" s="29">
        <v>7622</v>
      </c>
      <c r="C69" s="29">
        <v>7559</v>
      </c>
      <c r="D69" s="29">
        <v>7603</v>
      </c>
      <c r="E69" s="120">
        <f>D69/C69-1</f>
        <v>5.8208757772191255E-3</v>
      </c>
      <c r="F69" s="126">
        <f t="shared" si="6"/>
        <v>-2.4927840461821393E-3</v>
      </c>
    </row>
    <row r="70" spans="1:6" x14ac:dyDescent="0.25">
      <c r="A70" s="23" t="e" vm="5">
        <v>#VALUE!</v>
      </c>
      <c r="B70" s="29">
        <v>87467</v>
      </c>
      <c r="C70" s="29">
        <v>86822</v>
      </c>
      <c r="D70" s="29">
        <v>88284</v>
      </c>
      <c r="E70" s="120">
        <f t="shared" si="5"/>
        <v>1.6839050010366119E-2</v>
      </c>
      <c r="F70" s="126">
        <f t="shared" si="6"/>
        <v>9.3406656224632734E-3</v>
      </c>
    </row>
    <row r="71" spans="1:6" x14ac:dyDescent="0.25">
      <c r="A71" s="23" t="e" vm="6">
        <v>#VALUE!</v>
      </c>
      <c r="B71" s="29">
        <v>726621</v>
      </c>
      <c r="C71" s="29">
        <v>721667</v>
      </c>
      <c r="D71" s="29">
        <v>725286</v>
      </c>
      <c r="E71" s="120">
        <f t="shared" si="5"/>
        <v>5.0147782841669652E-3</v>
      </c>
      <c r="F71" s="126">
        <f t="shared" si="6"/>
        <v>-1.8372714248555688E-3</v>
      </c>
    </row>
    <row r="72" spans="1:6" x14ac:dyDescent="0.25">
      <c r="A72" s="23" t="e" vm="7">
        <v>#VALUE!</v>
      </c>
      <c r="B72" s="29">
        <v>55105</v>
      </c>
      <c r="C72" s="29">
        <v>55166</v>
      </c>
      <c r="D72" s="29">
        <v>56363</v>
      </c>
      <c r="E72" s="120">
        <f t="shared" si="5"/>
        <v>2.169814740963627E-2</v>
      </c>
      <c r="F72" s="126">
        <f t="shared" si="6"/>
        <v>2.2829144360765774E-2</v>
      </c>
    </row>
    <row r="73" spans="1:6" x14ac:dyDescent="0.25">
      <c r="A73" s="23" t="e" vm="8">
        <v>#VALUE!</v>
      </c>
      <c r="B73" s="29">
        <v>53996</v>
      </c>
      <c r="C73" s="29">
        <v>54304</v>
      </c>
      <c r="D73" s="29">
        <v>55244</v>
      </c>
      <c r="E73" s="120">
        <f t="shared" si="5"/>
        <v>1.7309958750736598E-2</v>
      </c>
      <c r="F73" s="126">
        <f t="shared" si="6"/>
        <v>2.3112823172086738E-2</v>
      </c>
    </row>
    <row r="74" spans="1:6" x14ac:dyDescent="0.25">
      <c r="A74" s="23" t="e" vm="9">
        <v>#VALUE!</v>
      </c>
      <c r="B74" s="29">
        <v>47980</v>
      </c>
      <c r="C74" s="29">
        <v>48014</v>
      </c>
      <c r="D74" s="29">
        <v>48740</v>
      </c>
      <c r="E74" s="120">
        <f t="shared" si="5"/>
        <v>1.5120589827966935E-2</v>
      </c>
      <c r="F74" s="126">
        <f t="shared" si="6"/>
        <v>1.5839933305543896E-2</v>
      </c>
    </row>
    <row r="75" spans="1:6" x14ac:dyDescent="0.25">
      <c r="A75" s="23" t="e" vm="10">
        <v>#VALUE!</v>
      </c>
      <c r="B75" s="29">
        <v>13070</v>
      </c>
      <c r="C75" s="29">
        <v>13718</v>
      </c>
      <c r="D75" s="29">
        <v>14173</v>
      </c>
      <c r="E75" s="120">
        <f t="shared" si="5"/>
        <v>3.3168100306167014E-2</v>
      </c>
      <c r="F75" s="126">
        <f t="shared" si="6"/>
        <v>8.4391736801836315E-2</v>
      </c>
    </row>
    <row r="76" spans="1:6" x14ac:dyDescent="0.25">
      <c r="A76" s="23" t="e" vm="11">
        <v>#VALUE!</v>
      </c>
      <c r="B76" s="29">
        <v>21174</v>
      </c>
      <c r="C76" s="29">
        <v>21996</v>
      </c>
      <c r="D76" s="29">
        <v>21902</v>
      </c>
      <c r="E76" s="120">
        <f t="shared" si="5"/>
        <v>-4.2735042735042583E-3</v>
      </c>
      <c r="F76" s="126">
        <f t="shared" si="6"/>
        <v>3.4381788986492801E-2</v>
      </c>
    </row>
    <row r="77" spans="1:6" x14ac:dyDescent="0.25">
      <c r="A77" s="23" t="e" vm="12">
        <v>#VALUE!</v>
      </c>
      <c r="B77" s="29">
        <v>35209</v>
      </c>
      <c r="C77" s="29">
        <v>35378</v>
      </c>
      <c r="D77" s="29">
        <v>36213</v>
      </c>
      <c r="E77" s="120">
        <f t="shared" si="5"/>
        <v>2.3602238679405252E-2</v>
      </c>
      <c r="F77" s="126">
        <f t="shared" si="6"/>
        <v>2.851543639410381E-2</v>
      </c>
    </row>
    <row r="78" spans="1:6" x14ac:dyDescent="0.25">
      <c r="A78" s="23" t="e" vm="13">
        <v>#VALUE!</v>
      </c>
      <c r="B78" s="29">
        <v>32789</v>
      </c>
      <c r="C78" s="29">
        <v>33093</v>
      </c>
      <c r="D78" s="29">
        <v>33970</v>
      </c>
      <c r="E78" s="120">
        <f t="shared" si="5"/>
        <v>2.6501072734415043E-2</v>
      </c>
      <c r="F78" s="126">
        <f t="shared" si="6"/>
        <v>3.6018176827594672E-2</v>
      </c>
    </row>
    <row r="79" spans="1:6" x14ac:dyDescent="0.25">
      <c r="A79" s="23" t="e" vm="14">
        <v>#VALUE!</v>
      </c>
      <c r="B79" s="29">
        <v>11870</v>
      </c>
      <c r="C79" s="29">
        <v>13008</v>
      </c>
      <c r="D79" s="29">
        <v>13504</v>
      </c>
      <c r="E79" s="120">
        <f t="shared" si="5"/>
        <v>3.8130381303812966E-2</v>
      </c>
      <c r="F79" s="126">
        <f t="shared" si="6"/>
        <v>0.13765796124684071</v>
      </c>
    </row>
    <row r="80" spans="1:6" x14ac:dyDescent="0.25">
      <c r="A80" s="23" t="e" vm="15">
        <v>#VALUE!</v>
      </c>
      <c r="B80" s="29">
        <v>32769</v>
      </c>
      <c r="C80" s="29">
        <v>32685</v>
      </c>
      <c r="D80" s="29">
        <v>33451</v>
      </c>
      <c r="E80" s="120">
        <f t="shared" si="5"/>
        <v>2.3435826831880169E-2</v>
      </c>
      <c r="F80" s="126">
        <f t="shared" si="6"/>
        <v>2.0812353138637052E-2</v>
      </c>
    </row>
    <row r="81" spans="1:6" x14ac:dyDescent="0.25">
      <c r="A81" s="23" t="e" vm="16">
        <v>#VALUE!</v>
      </c>
      <c r="B81" s="29">
        <v>126415</v>
      </c>
      <c r="C81" s="29">
        <v>126917</v>
      </c>
      <c r="D81" s="29">
        <v>128144</v>
      </c>
      <c r="E81" s="120">
        <f t="shared" si="5"/>
        <v>9.6677356067351727E-3</v>
      </c>
      <c r="F81" s="126">
        <f t="shared" si="6"/>
        <v>1.3677174385950952E-2</v>
      </c>
    </row>
    <row r="82" spans="1:6" x14ac:dyDescent="0.25">
      <c r="A82" s="23" t="e" vm="17">
        <v>#VALUE!</v>
      </c>
      <c r="B82" s="29">
        <v>2029</v>
      </c>
      <c r="C82" s="29">
        <v>2046</v>
      </c>
      <c r="D82" s="29">
        <v>2224</v>
      </c>
      <c r="E82" s="120">
        <f t="shared" si="5"/>
        <v>8.6999022482893373E-2</v>
      </c>
      <c r="F82" s="126">
        <f t="shared" si="6"/>
        <v>9.6106456382454519E-2</v>
      </c>
    </row>
    <row r="83" spans="1:6" x14ac:dyDescent="0.25">
      <c r="A83" s="23" t="e" vm="18">
        <v>#VALUE!</v>
      </c>
      <c r="B83" s="29">
        <v>4203</v>
      </c>
      <c r="C83" s="29">
        <v>4561</v>
      </c>
      <c r="D83" s="29">
        <v>4621</v>
      </c>
      <c r="E83" s="120">
        <f>D83/C83-1</f>
        <v>1.3155009866257394E-2</v>
      </c>
      <c r="F83" s="126">
        <f t="shared" si="6"/>
        <v>9.9452771829645403E-2</v>
      </c>
    </row>
    <row r="84" spans="1:6" x14ac:dyDescent="0.25">
      <c r="A84" s="23" t="e" vm="19">
        <v>#VALUE!</v>
      </c>
      <c r="B84" s="29">
        <v>43799</v>
      </c>
      <c r="C84" s="29">
        <v>43061</v>
      </c>
      <c r="D84" s="29">
        <v>44208</v>
      </c>
      <c r="E84" s="120">
        <f t="shared" si="5"/>
        <v>2.6636631754952234E-2</v>
      </c>
      <c r="F84" s="126">
        <f t="shared" si="6"/>
        <v>9.3381127423000088E-3</v>
      </c>
    </row>
    <row r="85" spans="1:6" x14ac:dyDescent="0.25">
      <c r="A85" s="23" t="e" vm="20">
        <v>#VALUE!</v>
      </c>
      <c r="B85" s="29">
        <v>25273</v>
      </c>
      <c r="C85" s="29">
        <v>30020</v>
      </c>
      <c r="D85" s="29">
        <v>31380</v>
      </c>
      <c r="E85" s="120">
        <f t="shared" si="5"/>
        <v>4.530313124583607E-2</v>
      </c>
      <c r="F85" s="126">
        <f t="shared" si="6"/>
        <v>0.2416412772524037</v>
      </c>
    </row>
    <row r="86" spans="1:6" x14ac:dyDescent="0.25">
      <c r="A86" s="23" t="e" vm="21">
        <v>#VALUE!</v>
      </c>
      <c r="B86" s="29">
        <v>32799</v>
      </c>
      <c r="C86" s="29">
        <v>33208</v>
      </c>
      <c r="D86" s="29">
        <v>34230</v>
      </c>
      <c r="E86" s="120">
        <f t="shared" si="5"/>
        <v>3.0775716694772415E-2</v>
      </c>
      <c r="F86" s="126">
        <f t="shared" si="6"/>
        <v>4.3629378944479935E-2</v>
      </c>
    </row>
    <row r="87" spans="1:6" x14ac:dyDescent="0.25">
      <c r="A87" s="23" t="e" vm="22">
        <v>#VALUE!</v>
      </c>
      <c r="B87" s="29">
        <v>47522</v>
      </c>
      <c r="C87" s="29">
        <v>46622</v>
      </c>
      <c r="D87" s="29">
        <v>47546</v>
      </c>
      <c r="E87" s="120">
        <f t="shared" si="5"/>
        <v>1.9818969585174484E-2</v>
      </c>
      <c r="F87" s="126">
        <f t="shared" si="6"/>
        <v>5.0502924961071116E-4</v>
      </c>
    </row>
    <row r="88" spans="1:6" x14ac:dyDescent="0.25">
      <c r="A88" s="23" t="e" vm="23">
        <v>#VALUE!</v>
      </c>
      <c r="B88" s="29">
        <v>47503</v>
      </c>
      <c r="C88" s="29">
        <v>47605</v>
      </c>
      <c r="D88" s="29">
        <v>48901</v>
      </c>
      <c r="E88" s="120">
        <f t="shared" si="5"/>
        <v>2.7224031089171374E-2</v>
      </c>
      <c r="F88" s="126">
        <f t="shared" si="6"/>
        <v>2.9429720228196121E-2</v>
      </c>
    </row>
    <row r="89" spans="1:6" x14ac:dyDescent="0.25">
      <c r="A89" s="23" t="e" vm="24">
        <v>#VALUE!</v>
      </c>
      <c r="B89" s="29">
        <v>50863</v>
      </c>
      <c r="C89" s="29">
        <v>50187</v>
      </c>
      <c r="D89" s="29">
        <v>50923</v>
      </c>
      <c r="E89" s="120">
        <f t="shared" si="5"/>
        <v>1.4665152330284759E-2</v>
      </c>
      <c r="F89" s="126">
        <f t="shared" si="6"/>
        <v>1.1796394235494834E-3</v>
      </c>
    </row>
    <row r="90" spans="1:6" x14ac:dyDescent="0.25">
      <c r="A90" s="23" t="e" vm="25">
        <v>#VALUE!</v>
      </c>
      <c r="B90" s="29">
        <v>12418</v>
      </c>
      <c r="C90" s="29">
        <v>12676</v>
      </c>
      <c r="D90" s="29">
        <v>13055</v>
      </c>
      <c r="E90" s="120">
        <f t="shared" si="5"/>
        <v>2.9899021773430068E-2</v>
      </c>
      <c r="F90" s="126">
        <f t="shared" si="6"/>
        <v>5.1296505073280763E-2</v>
      </c>
    </row>
    <row r="91" spans="1:6" x14ac:dyDescent="0.25">
      <c r="A91" s="23" t="e" vm="26">
        <v>#VALUE!</v>
      </c>
      <c r="B91" s="29">
        <v>33016</v>
      </c>
      <c r="C91" s="29">
        <v>31531</v>
      </c>
      <c r="D91" s="29">
        <v>31787</v>
      </c>
      <c r="E91" s="120">
        <f t="shared" si="5"/>
        <v>8.118994005898994E-3</v>
      </c>
      <c r="F91" s="126">
        <f t="shared" si="6"/>
        <v>-3.7224376060092101E-2</v>
      </c>
    </row>
    <row r="92" spans="1:6" x14ac:dyDescent="0.25">
      <c r="A92" s="23" t="e" vm="27">
        <v>#VALUE!</v>
      </c>
      <c r="B92" s="29">
        <v>56783</v>
      </c>
      <c r="C92" s="29">
        <v>57572</v>
      </c>
      <c r="D92" s="29">
        <v>58098</v>
      </c>
      <c r="E92" s="120">
        <f t="shared" si="5"/>
        <v>9.1363857430695194E-3</v>
      </c>
      <c r="F92" s="126">
        <f t="shared" si="6"/>
        <v>2.3158339643907455E-2</v>
      </c>
    </row>
    <row r="93" spans="1:6" x14ac:dyDescent="0.25">
      <c r="A93" s="23" t="e" vm="28">
        <v>#VALUE!</v>
      </c>
      <c r="B93" s="29">
        <v>116590</v>
      </c>
      <c r="C93" s="29">
        <v>112940</v>
      </c>
      <c r="D93" s="29">
        <v>116055</v>
      </c>
      <c r="E93" s="120">
        <f t="shared" si="5"/>
        <v>2.7581016468921637E-2</v>
      </c>
      <c r="F93" s="126">
        <f t="shared" si="6"/>
        <v>-4.5887297366841162E-3</v>
      </c>
    </row>
    <row r="94" spans="1:6" x14ac:dyDescent="0.25">
      <c r="A94" s="23" t="e" vm="29">
        <v>#VALUE!</v>
      </c>
      <c r="B94" s="29">
        <v>16936</v>
      </c>
      <c r="C94" s="29">
        <v>16745</v>
      </c>
      <c r="D94" s="29">
        <v>17263</v>
      </c>
      <c r="E94" s="120">
        <f t="shared" si="5"/>
        <v>3.0934607345476373E-2</v>
      </c>
      <c r="F94" s="126">
        <f t="shared" si="6"/>
        <v>1.9307982994803963E-2</v>
      </c>
    </row>
    <row r="95" spans="1:6" x14ac:dyDescent="0.25">
      <c r="A95" s="23" t="e" vm="30">
        <v>#VALUE!</v>
      </c>
      <c r="B95" s="29">
        <v>52813</v>
      </c>
      <c r="C95" s="29">
        <v>53891</v>
      </c>
      <c r="D95" s="29">
        <v>53660</v>
      </c>
      <c r="E95" s="120">
        <f t="shared" si="5"/>
        <v>-4.2864300161437052E-3</v>
      </c>
      <c r="F95" s="126">
        <f t="shared" si="6"/>
        <v>1.6037717986101985E-2</v>
      </c>
    </row>
    <row r="96" spans="1:6" x14ac:dyDescent="0.25">
      <c r="A96" s="23" t="e" vm="31">
        <v>#VALUE!</v>
      </c>
      <c r="B96" s="29">
        <v>226146</v>
      </c>
      <c r="C96" s="29">
        <v>222008</v>
      </c>
      <c r="D96" s="29">
        <v>225465</v>
      </c>
      <c r="E96" s="120">
        <f t="shared" si="5"/>
        <v>1.5571510936542854E-2</v>
      </c>
      <c r="F96" s="126">
        <f t="shared" si="6"/>
        <v>-3.0113289644743135E-3</v>
      </c>
    </row>
    <row r="97" spans="1:14" x14ac:dyDescent="0.25">
      <c r="A97" s="23" t="e" vm="32">
        <v>#VALUE!</v>
      </c>
      <c r="B97" s="29">
        <v>1742</v>
      </c>
      <c r="C97" s="29">
        <v>1881</v>
      </c>
      <c r="D97" s="29">
        <v>1994</v>
      </c>
      <c r="E97" s="120">
        <f t="shared" si="5"/>
        <v>6.0074428495481058E-2</v>
      </c>
      <c r="F97" s="126">
        <f t="shared" si="6"/>
        <v>0.14466130884041339</v>
      </c>
    </row>
    <row r="98" spans="1:14" x14ac:dyDescent="0.25">
      <c r="A98" s="23" t="e" vm="33">
        <v>#VALUE!</v>
      </c>
      <c r="B98" s="29">
        <v>2566</v>
      </c>
      <c r="C98" s="29">
        <v>2935</v>
      </c>
      <c r="D98" s="29">
        <v>3073</v>
      </c>
      <c r="E98" s="120">
        <f t="shared" si="5"/>
        <v>4.7018739352640448E-2</v>
      </c>
      <c r="F98" s="126">
        <f t="shared" si="6"/>
        <v>0.19758378799688225</v>
      </c>
    </row>
    <row r="99" spans="1:14" x14ac:dyDescent="0.25">
      <c r="A99" s="23" t="s">
        <v>51</v>
      </c>
      <c r="B99" s="29">
        <v>0</v>
      </c>
      <c r="C99" s="29">
        <v>0</v>
      </c>
      <c r="D99" s="29">
        <v>0</v>
      </c>
      <c r="E99" s="120">
        <v>0</v>
      </c>
      <c r="F99" s="127">
        <v>0</v>
      </c>
      <c r="H99" s="141"/>
    </row>
    <row r="100" spans="1:14" x14ac:dyDescent="0.25">
      <c r="A100" s="47" t="s">
        <v>8</v>
      </c>
      <c r="B100" s="43">
        <v>2397440</v>
      </c>
      <c r="C100" s="43">
        <v>2394040</v>
      </c>
      <c r="D100" s="43">
        <v>2428002</v>
      </c>
      <c r="E100" s="128">
        <f>D100/C100-1</f>
        <v>1.4186062054101001E-2</v>
      </c>
      <c r="F100" s="128">
        <f>D100/B100-1</f>
        <v>1.274776428190072E-2</v>
      </c>
    </row>
    <row r="105" spans="1:14" x14ac:dyDescent="0.25">
      <c r="A105" s="241" t="s">
        <v>88</v>
      </c>
      <c r="B105" s="241"/>
      <c r="C105" s="241"/>
      <c r="D105" s="241"/>
      <c r="E105" s="241"/>
      <c r="F105" s="241"/>
      <c r="G105" s="241"/>
      <c r="H105" s="241"/>
      <c r="I105" s="241"/>
      <c r="J105" s="241"/>
      <c r="K105" s="241"/>
      <c r="L105" s="241"/>
      <c r="M105" s="241"/>
      <c r="N105" s="241"/>
    </row>
    <row r="107" spans="1:14" ht="14.25" customHeight="1" x14ac:dyDescent="0.3">
      <c r="A107" s="245" t="s">
        <v>87</v>
      </c>
      <c r="B107" s="251" t="str">
        <f>'[1]Dependientes sector privado'!B124</f>
        <v>ago-23</v>
      </c>
      <c r="C107" s="252"/>
      <c r="D107" s="253"/>
      <c r="E107" s="251" t="str">
        <f>'[1]Dependientes sector privado'!E124</f>
        <v>ago-24</v>
      </c>
      <c r="F107" s="252"/>
      <c r="G107" s="253"/>
      <c r="H107" s="247" t="str">
        <f>"Mujeres por cada 100 hombres "&amp;E107</f>
        <v>Mujeres por cada 100 hombres ago-24</v>
      </c>
      <c r="I107" s="249" t="str">
        <f>"Mujeres por cada 100 hombres "&amp;E107</f>
        <v>Mujeres por cada 100 hombres ago-24</v>
      </c>
    </row>
    <row r="108" spans="1:14" ht="32.25" customHeight="1" x14ac:dyDescent="0.25">
      <c r="A108" s="246"/>
      <c r="B108" s="129" t="s">
        <v>84</v>
      </c>
      <c r="C108" s="130" t="s">
        <v>85</v>
      </c>
      <c r="D108" s="131" t="s">
        <v>86</v>
      </c>
      <c r="E108" s="129" t="s">
        <v>84</v>
      </c>
      <c r="F108" s="130" t="s">
        <v>85</v>
      </c>
      <c r="G108" s="131" t="s">
        <v>86</v>
      </c>
      <c r="H108" s="248"/>
      <c r="I108" s="250"/>
    </row>
    <row r="109" spans="1:14" x14ac:dyDescent="0.25">
      <c r="A109" s="165" t="s">
        <v>69</v>
      </c>
      <c r="B109" s="39">
        <v>2958</v>
      </c>
      <c r="C109" s="40">
        <v>2666</v>
      </c>
      <c r="D109" s="41">
        <v>0</v>
      </c>
      <c r="E109" s="39">
        <v>2127</v>
      </c>
      <c r="F109" s="40">
        <v>1700</v>
      </c>
      <c r="G109" s="41">
        <v>0</v>
      </c>
      <c r="H109" s="134">
        <f t="shared" ref="H109:H125" si="7">C109/B109*100</f>
        <v>90.128465179175123</v>
      </c>
      <c r="I109" s="135">
        <f t="shared" ref="I109:I125" si="8">F109/E109*100</f>
        <v>79.924776680771032</v>
      </c>
    </row>
    <row r="110" spans="1:14" x14ac:dyDescent="0.25">
      <c r="A110" s="166" t="s">
        <v>70</v>
      </c>
      <c r="B110" s="27">
        <v>39626</v>
      </c>
      <c r="C110" s="29">
        <v>48160</v>
      </c>
      <c r="D110" s="30">
        <v>0</v>
      </c>
      <c r="E110" s="27">
        <v>37045</v>
      </c>
      <c r="F110" s="29">
        <v>44267</v>
      </c>
      <c r="G110" s="30">
        <v>0</v>
      </c>
      <c r="H110" s="134">
        <f t="shared" si="7"/>
        <v>121.53636501287033</v>
      </c>
      <c r="I110" s="135">
        <f t="shared" si="8"/>
        <v>119.49520853016602</v>
      </c>
    </row>
    <row r="111" spans="1:14" x14ac:dyDescent="0.25">
      <c r="A111" s="166" t="s">
        <v>71</v>
      </c>
      <c r="B111" s="27">
        <v>100676</v>
      </c>
      <c r="C111" s="29">
        <v>128021</v>
      </c>
      <c r="D111" s="30">
        <v>0</v>
      </c>
      <c r="E111" s="27">
        <v>96262</v>
      </c>
      <c r="F111" s="29">
        <v>123993</v>
      </c>
      <c r="G111" s="30">
        <v>0</v>
      </c>
      <c r="H111" s="134">
        <f t="shared" si="7"/>
        <v>127.16138901029043</v>
      </c>
      <c r="I111" s="135">
        <f t="shared" si="8"/>
        <v>128.80783694500425</v>
      </c>
    </row>
    <row r="112" spans="1:14" x14ac:dyDescent="0.25">
      <c r="A112" s="166" t="s">
        <v>72</v>
      </c>
      <c r="B112" s="27">
        <v>127512</v>
      </c>
      <c r="C112" s="29">
        <v>144315</v>
      </c>
      <c r="D112" s="30">
        <v>0</v>
      </c>
      <c r="E112" s="27">
        <v>127993</v>
      </c>
      <c r="F112" s="29">
        <v>148861</v>
      </c>
      <c r="G112" s="30">
        <v>0</v>
      </c>
      <c r="H112" s="134">
        <f t="shared" si="7"/>
        <v>113.17758328627893</v>
      </c>
      <c r="I112" s="135">
        <f t="shared" si="8"/>
        <v>116.30401662590924</v>
      </c>
    </row>
    <row r="113" spans="1:9" x14ac:dyDescent="0.25">
      <c r="A113" s="166" t="s">
        <v>73</v>
      </c>
      <c r="B113" s="27">
        <v>130077</v>
      </c>
      <c r="C113" s="29">
        <v>139657</v>
      </c>
      <c r="D113" s="30">
        <v>0</v>
      </c>
      <c r="E113" s="27">
        <v>132572</v>
      </c>
      <c r="F113" s="29">
        <v>143938</v>
      </c>
      <c r="G113" s="30">
        <v>0</v>
      </c>
      <c r="H113" s="134">
        <f t="shared" si="7"/>
        <v>107.3648685009648</v>
      </c>
      <c r="I113" s="135">
        <f t="shared" si="8"/>
        <v>108.5734544247654</v>
      </c>
    </row>
    <row r="114" spans="1:9" x14ac:dyDescent="0.25">
      <c r="A114" s="166" t="s">
        <v>74</v>
      </c>
      <c r="B114" s="27">
        <v>138195</v>
      </c>
      <c r="C114" s="29">
        <v>137305</v>
      </c>
      <c r="D114" s="30">
        <v>0</v>
      </c>
      <c r="E114" s="27">
        <v>137905</v>
      </c>
      <c r="F114" s="29">
        <v>140674</v>
      </c>
      <c r="G114" s="30">
        <v>0</v>
      </c>
      <c r="H114" s="134">
        <f t="shared" si="7"/>
        <v>99.355982488512609</v>
      </c>
      <c r="I114" s="135">
        <f t="shared" si="8"/>
        <v>102.00790399187846</v>
      </c>
    </row>
    <row r="115" spans="1:9" x14ac:dyDescent="0.25">
      <c r="A115" s="166" t="s">
        <v>75</v>
      </c>
      <c r="B115" s="27">
        <v>123362</v>
      </c>
      <c r="C115" s="29">
        <v>115678</v>
      </c>
      <c r="D115" s="30">
        <v>0</v>
      </c>
      <c r="E115" s="27">
        <v>130584</v>
      </c>
      <c r="F115" s="29">
        <v>124374</v>
      </c>
      <c r="G115" s="30">
        <v>0</v>
      </c>
      <c r="H115" s="134">
        <f t="shared" si="7"/>
        <v>93.771177510092258</v>
      </c>
      <c r="I115" s="135">
        <f t="shared" si="8"/>
        <v>95.244440360227898</v>
      </c>
    </row>
    <row r="116" spans="1:9" x14ac:dyDescent="0.25">
      <c r="A116" s="166" t="s">
        <v>76</v>
      </c>
      <c r="B116" s="27">
        <v>118795</v>
      </c>
      <c r="C116" s="29">
        <v>105348</v>
      </c>
      <c r="D116" s="30">
        <v>0</v>
      </c>
      <c r="E116" s="27">
        <v>117617</v>
      </c>
      <c r="F116" s="29">
        <v>106149</v>
      </c>
      <c r="G116" s="30">
        <v>0</v>
      </c>
      <c r="H116" s="134">
        <f t="shared" si="7"/>
        <v>88.680500021044665</v>
      </c>
      <c r="I116" s="135">
        <f t="shared" si="8"/>
        <v>90.249708800598555</v>
      </c>
    </row>
    <row r="117" spans="1:9" x14ac:dyDescent="0.25">
      <c r="A117" s="166" t="s">
        <v>77</v>
      </c>
      <c r="B117" s="27">
        <v>125542</v>
      </c>
      <c r="C117" s="29">
        <v>104428</v>
      </c>
      <c r="D117" s="30">
        <v>0</v>
      </c>
      <c r="E117" s="27">
        <v>123013</v>
      </c>
      <c r="F117" s="29">
        <v>103674</v>
      </c>
      <c r="G117" s="30">
        <v>0</v>
      </c>
      <c r="H117" s="134">
        <f t="shared" si="7"/>
        <v>83.181724044542861</v>
      </c>
      <c r="I117" s="135">
        <f t="shared" si="8"/>
        <v>84.278897352312356</v>
      </c>
    </row>
    <row r="118" spans="1:9" x14ac:dyDescent="0.25">
      <c r="A118" s="166" t="s">
        <v>78</v>
      </c>
      <c r="B118" s="27">
        <v>114659</v>
      </c>
      <c r="C118" s="29">
        <v>85954</v>
      </c>
      <c r="D118" s="30">
        <v>0</v>
      </c>
      <c r="E118" s="27">
        <v>116179</v>
      </c>
      <c r="F118" s="29">
        <v>86904</v>
      </c>
      <c r="G118" s="30">
        <v>0</v>
      </c>
      <c r="H118" s="134">
        <f t="shared" si="7"/>
        <v>74.964895908738086</v>
      </c>
      <c r="I118" s="135">
        <f t="shared" si="8"/>
        <v>74.80181444150837</v>
      </c>
    </row>
    <row r="119" spans="1:9" x14ac:dyDescent="0.25">
      <c r="A119" s="166" t="s">
        <v>79</v>
      </c>
      <c r="B119" s="27">
        <v>72959</v>
      </c>
      <c r="C119" s="29">
        <v>65452</v>
      </c>
      <c r="D119" s="30">
        <v>0</v>
      </c>
      <c r="E119" s="27">
        <v>75187</v>
      </c>
      <c r="F119" s="29">
        <v>67052</v>
      </c>
      <c r="G119" s="30">
        <v>0</v>
      </c>
      <c r="H119" s="134">
        <f t="shared" si="7"/>
        <v>89.710659411450266</v>
      </c>
      <c r="I119" s="135">
        <f t="shared" si="8"/>
        <v>89.180310426004496</v>
      </c>
    </row>
    <row r="120" spans="1:9" x14ac:dyDescent="0.25">
      <c r="A120" s="166" t="s">
        <v>80</v>
      </c>
      <c r="B120" s="27">
        <v>42959</v>
      </c>
      <c r="C120" s="29">
        <v>45991</v>
      </c>
      <c r="D120" s="30">
        <v>0</v>
      </c>
      <c r="E120" s="27">
        <v>45872</v>
      </c>
      <c r="F120" s="29">
        <v>48079</v>
      </c>
      <c r="G120" s="30">
        <v>0</v>
      </c>
      <c r="H120" s="134">
        <f t="shared" si="7"/>
        <v>107.05789240904117</v>
      </c>
      <c r="I120" s="135">
        <f t="shared" si="8"/>
        <v>104.81121381234739</v>
      </c>
    </row>
    <row r="121" spans="1:9" x14ac:dyDescent="0.25">
      <c r="A121" s="166" t="s">
        <v>81</v>
      </c>
      <c r="B121" s="27">
        <v>23519</v>
      </c>
      <c r="C121" s="29">
        <v>33986</v>
      </c>
      <c r="D121" s="30">
        <v>0</v>
      </c>
      <c r="E121" s="27">
        <v>25818</v>
      </c>
      <c r="F121" s="29">
        <v>35835</v>
      </c>
      <c r="G121" s="30">
        <v>0</v>
      </c>
      <c r="H121" s="134">
        <f t="shared" si="7"/>
        <v>144.50444321612312</v>
      </c>
      <c r="I121" s="135">
        <f t="shared" si="8"/>
        <v>138.79851266558214</v>
      </c>
    </row>
    <row r="122" spans="1:9" x14ac:dyDescent="0.25">
      <c r="A122" s="166" t="s">
        <v>82</v>
      </c>
      <c r="B122" s="27">
        <v>13185</v>
      </c>
      <c r="C122" s="29">
        <v>24955</v>
      </c>
      <c r="D122" s="30">
        <v>0</v>
      </c>
      <c r="E122" s="27">
        <v>13841</v>
      </c>
      <c r="F122" s="29">
        <v>25411</v>
      </c>
      <c r="G122" s="30">
        <v>0</v>
      </c>
      <c r="H122" s="134">
        <f t="shared" si="7"/>
        <v>189.26810769814182</v>
      </c>
      <c r="I122" s="135">
        <f t="shared" si="8"/>
        <v>183.59222599523156</v>
      </c>
    </row>
    <row r="123" spans="1:9" x14ac:dyDescent="0.25">
      <c r="A123" s="64" t="s">
        <v>1201</v>
      </c>
      <c r="B123" s="27">
        <v>10933</v>
      </c>
      <c r="C123" s="29">
        <v>27571</v>
      </c>
      <c r="D123" s="30">
        <v>0</v>
      </c>
      <c r="E123" s="27">
        <v>12202</v>
      </c>
      <c r="F123" s="29">
        <v>30084</v>
      </c>
      <c r="G123" s="30">
        <v>0</v>
      </c>
      <c r="H123" s="134">
        <f t="shared" si="7"/>
        <v>252.181468947224</v>
      </c>
      <c r="I123" s="135">
        <f t="shared" si="8"/>
        <v>246.54974594328797</v>
      </c>
    </row>
    <row r="124" spans="1:9" x14ac:dyDescent="0.25">
      <c r="A124" s="167" t="s">
        <v>83</v>
      </c>
      <c r="B124" s="28">
        <v>30</v>
      </c>
      <c r="C124" s="31">
        <v>8</v>
      </c>
      <c r="D124" s="32">
        <v>2958</v>
      </c>
      <c r="E124" s="28">
        <v>21</v>
      </c>
      <c r="F124" s="31">
        <v>7</v>
      </c>
      <c r="G124" s="32">
        <v>2762</v>
      </c>
      <c r="H124" s="136">
        <f t="shared" si="7"/>
        <v>26.666666666666668</v>
      </c>
      <c r="I124" s="137">
        <f t="shared" si="8"/>
        <v>33.333333333333329</v>
      </c>
    </row>
    <row r="125" spans="1:9" x14ac:dyDescent="0.25">
      <c r="A125" s="168" t="s">
        <v>8</v>
      </c>
      <c r="B125" s="138">
        <v>1184987</v>
      </c>
      <c r="C125" s="139">
        <v>1209495</v>
      </c>
      <c r="D125" s="140">
        <v>2958</v>
      </c>
      <c r="E125" s="138">
        <v>1194238</v>
      </c>
      <c r="F125" s="139">
        <v>1231002</v>
      </c>
      <c r="G125" s="140">
        <v>2762</v>
      </c>
      <c r="H125" s="136">
        <f t="shared" si="7"/>
        <v>102.06820834321388</v>
      </c>
      <c r="I125" s="137">
        <f t="shared" si="8"/>
        <v>103.07844834949147</v>
      </c>
    </row>
  </sheetData>
  <mergeCells count="18">
    <mergeCell ref="A107:A108"/>
    <mergeCell ref="B107:D107"/>
    <mergeCell ref="E107:G107"/>
    <mergeCell ref="H107:H108"/>
    <mergeCell ref="I107:I108"/>
    <mergeCell ref="A105:N105"/>
    <mergeCell ref="A62:N62"/>
    <mergeCell ref="D2:I4"/>
    <mergeCell ref="J2:K4"/>
    <mergeCell ref="A10:N10"/>
    <mergeCell ref="D5:K5"/>
    <mergeCell ref="A12:A13"/>
    <mergeCell ref="A32:N32"/>
    <mergeCell ref="B12:N12"/>
    <mergeCell ref="A19:A20"/>
    <mergeCell ref="B19:N19"/>
    <mergeCell ref="A26:A27"/>
    <mergeCell ref="B26:N26"/>
  </mergeCells>
  <conditionalFormatting sqref="E36:E57">
    <cfRule type="colorScale" priority="4">
      <colorScale>
        <cfvo type="min"/>
        <cfvo type="max"/>
        <color rgb="FFFFFFFF"/>
        <color rgb="FF57BB8A"/>
      </colorScale>
    </cfRule>
  </conditionalFormatting>
  <conditionalFormatting sqref="F36:F58">
    <cfRule type="expression" dxfId="2" priority="2">
      <formula>F36&lt;0</formula>
    </cfRule>
  </conditionalFormatting>
  <conditionalFormatting sqref="G36:G57">
    <cfRule type="colorScale" priority="5">
      <colorScale>
        <cfvo type="formula" val="-0.005"/>
        <cfvo type="formula" val="0"/>
        <cfvo type="formula" val="0.005"/>
        <color rgb="FFE67C73"/>
        <color rgb="FFFFFFFF"/>
        <color rgb="FF57BB8A"/>
      </colorScale>
    </cfRule>
  </conditionalFormatting>
  <conditionalFormatting sqref="G59 I59">
    <cfRule type="expression" dxfId="1" priority="13">
      <formula>G59&lt;0</formula>
    </cfRule>
  </conditionalFormatting>
  <conditionalFormatting sqref="H36:H58">
    <cfRule type="expression" dxfId="0" priority="3">
      <formula>H36&lt;0</formula>
    </cfRule>
  </conditionalFormatting>
  <conditionalFormatting sqref="H109:I124">
    <cfRule type="colorScale" priority="1">
      <colorScale>
        <cfvo type="num" val="50"/>
        <cfvo type="max"/>
        <color rgb="FFFCFCFF"/>
        <color theme="9" tint="0.59999389629810485"/>
      </colorScale>
    </cfRule>
  </conditionalFormatting>
  <conditionalFormatting sqref="I36:I57">
    <cfRule type="colorScale" priority="6">
      <colorScale>
        <cfvo type="formula" val="-0.01"/>
        <cfvo type="formula" val="0"/>
        <cfvo type="formula" val="0.01"/>
        <color rgb="FFE67C73"/>
        <color rgb="FFFFFFFF"/>
        <color rgb="FF57BB8A"/>
      </colorScale>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7DB9-65E4-414E-9A91-45E09CE39C77}">
  <sheetPr codeName="Hoja4"/>
  <dimension ref="A1:O104"/>
  <sheetViews>
    <sheetView showGridLines="0" zoomScaleNormal="100" workbookViewId="0">
      <selection activeCell="I87" sqref="I87"/>
    </sheetView>
  </sheetViews>
  <sheetFormatPr baseColWidth="10" defaultRowHeight="14.4" x14ac:dyDescent="0.3"/>
  <cols>
    <col min="1" max="1" width="26.5546875" customWidth="1"/>
    <col min="2" max="2" width="12" bestFit="1" customWidth="1"/>
    <col min="3" max="3" width="11.88671875" bestFit="1" customWidth="1"/>
    <col min="4" max="5" width="12" bestFit="1" customWidth="1"/>
    <col min="6" max="6" width="11.88671875" bestFit="1" customWidth="1"/>
    <col min="7" max="7" width="12" bestFit="1" customWidth="1"/>
    <col min="8" max="9" width="11.88671875" bestFit="1" customWidth="1"/>
    <col min="10" max="11" width="12" bestFit="1" customWidth="1"/>
    <col min="12" max="12" width="11.88671875" bestFit="1" customWidth="1"/>
    <col min="13" max="13" width="12" bestFit="1" customWidth="1"/>
    <col min="14" max="14" width="13" bestFit="1" customWidth="1"/>
  </cols>
  <sheetData>
    <row r="1" spans="1:15" ht="15" thickBot="1" x14ac:dyDescent="0.35"/>
    <row r="2" spans="1:15" ht="15" customHeight="1" x14ac:dyDescent="0.3">
      <c r="D2" s="235" t="s">
        <v>59</v>
      </c>
      <c r="E2" s="236"/>
      <c r="F2" s="236"/>
      <c r="G2" s="236"/>
      <c r="H2" s="236"/>
      <c r="I2" s="236"/>
      <c r="J2" s="223" t="str">
        <f>"Ago 24"</f>
        <v>Ago 24</v>
      </c>
      <c r="K2" s="224"/>
    </row>
    <row r="3" spans="1:15" ht="15" customHeight="1" x14ac:dyDescent="0.3">
      <c r="D3" s="237"/>
      <c r="E3" s="263"/>
      <c r="F3" s="263"/>
      <c r="G3" s="263"/>
      <c r="H3" s="263"/>
      <c r="I3" s="263"/>
      <c r="J3" s="225"/>
      <c r="K3" s="226"/>
    </row>
    <row r="4" spans="1:15" ht="15.75" customHeight="1" thickBot="1" x14ac:dyDescent="0.35">
      <c r="D4" s="239"/>
      <c r="E4" s="240"/>
      <c r="F4" s="240"/>
      <c r="G4" s="240"/>
      <c r="H4" s="240"/>
      <c r="I4" s="240"/>
      <c r="J4" s="227"/>
      <c r="K4" s="228"/>
    </row>
    <row r="5" spans="1:15" ht="15" thickBot="1" x14ac:dyDescent="0.35">
      <c r="D5" s="220" t="s">
        <v>2332</v>
      </c>
      <c r="E5" s="221"/>
      <c r="F5" s="221"/>
      <c r="G5" s="221"/>
      <c r="H5" s="221"/>
      <c r="I5" s="221"/>
      <c r="J5" s="221"/>
      <c r="K5" s="222"/>
    </row>
    <row r="6" spans="1:15" x14ac:dyDescent="0.3">
      <c r="I6" s="191"/>
    </row>
    <row r="9" spans="1:15" ht="19.5" customHeight="1" x14ac:dyDescent="0.3">
      <c r="A9" s="257" t="s">
        <v>27</v>
      </c>
      <c r="B9" s="257"/>
      <c r="C9" s="257"/>
      <c r="D9" s="257"/>
      <c r="E9" s="257"/>
      <c r="F9" s="257"/>
      <c r="G9" s="257"/>
      <c r="H9" s="257"/>
      <c r="I9" s="257"/>
      <c r="J9" s="257"/>
      <c r="K9" s="257"/>
      <c r="L9" s="257"/>
      <c r="M9" s="257"/>
      <c r="N9" s="257"/>
    </row>
    <row r="10" spans="1:15" ht="19.5" customHeight="1" x14ac:dyDescent="0.3"/>
    <row r="11" spans="1:15" x14ac:dyDescent="0.3">
      <c r="A11" s="211" t="s">
        <v>0</v>
      </c>
      <c r="B11" s="217" t="s">
        <v>94</v>
      </c>
      <c r="C11" s="218"/>
      <c r="D11" s="218"/>
      <c r="E11" s="218"/>
      <c r="F11" s="218"/>
      <c r="G11" s="218"/>
      <c r="H11" s="218"/>
      <c r="I11" s="218"/>
      <c r="J11" s="218"/>
      <c r="K11" s="218"/>
      <c r="L11" s="218"/>
      <c r="M11" s="218"/>
      <c r="N11" s="219"/>
    </row>
    <row r="12" spans="1:15" x14ac:dyDescent="0.3">
      <c r="A12" s="216"/>
      <c r="B12" s="21" t="s">
        <v>1205</v>
      </c>
      <c r="C12" s="22" t="s">
        <v>1206</v>
      </c>
      <c r="D12" s="22" t="s">
        <v>1207</v>
      </c>
      <c r="E12" s="22" t="s">
        <v>1208</v>
      </c>
      <c r="F12" s="22" t="s">
        <v>1209</v>
      </c>
      <c r="G12" s="22" t="s">
        <v>1211</v>
      </c>
      <c r="H12" s="22" t="s">
        <v>2328</v>
      </c>
      <c r="I12" s="22" t="s">
        <v>2329</v>
      </c>
      <c r="J12" s="22" t="s">
        <v>2330</v>
      </c>
      <c r="K12" s="22" t="s">
        <v>2331</v>
      </c>
      <c r="L12" s="22" t="s">
        <v>2334</v>
      </c>
      <c r="M12" s="22" t="s">
        <v>2335</v>
      </c>
      <c r="N12" s="51" t="s">
        <v>2336</v>
      </c>
    </row>
    <row r="13" spans="1:15" x14ac:dyDescent="0.3">
      <c r="A13" s="3" t="s">
        <v>1</v>
      </c>
      <c r="B13" s="117">
        <v>7853537.8206059989</v>
      </c>
      <c r="C13" s="118">
        <v>7896092.3426340008</v>
      </c>
      <c r="D13" s="118">
        <v>7906429.5111679994</v>
      </c>
      <c r="E13" s="118">
        <v>8119018.7634579996</v>
      </c>
      <c r="F13" s="118">
        <v>8052116.2445599996</v>
      </c>
      <c r="G13" s="118">
        <v>7630795.0902190004</v>
      </c>
      <c r="H13" s="118">
        <v>8336207.4613999994</v>
      </c>
      <c r="I13" s="118">
        <v>8632959.2477000002</v>
      </c>
      <c r="J13" s="118">
        <v>8678688.3115020003</v>
      </c>
      <c r="K13" s="118">
        <v>8663788.9463</v>
      </c>
      <c r="L13" s="118">
        <v>8877538.4539019987</v>
      </c>
      <c r="M13" s="118">
        <v>8561277.5899999999</v>
      </c>
      <c r="N13" s="119">
        <v>8685445.570696</v>
      </c>
      <c r="O13" s="152"/>
    </row>
    <row r="14" spans="1:15" x14ac:dyDescent="0.3">
      <c r="A14" s="1" t="s">
        <v>91</v>
      </c>
      <c r="B14" s="74">
        <v>211262.979104</v>
      </c>
      <c r="C14" s="75">
        <v>217287.03823399998</v>
      </c>
      <c r="D14" s="75">
        <v>233839.31659999999</v>
      </c>
      <c r="E14" s="75">
        <v>212141.404557</v>
      </c>
      <c r="F14" s="75">
        <v>300094.09259999997</v>
      </c>
      <c r="G14" s="75">
        <v>417679.44530000002</v>
      </c>
      <c r="H14" s="75">
        <v>284842.60580000002</v>
      </c>
      <c r="I14" s="75">
        <v>278027.26040000003</v>
      </c>
      <c r="J14" s="75">
        <v>260847.66799999998</v>
      </c>
      <c r="K14" s="75">
        <v>250427.39649999997</v>
      </c>
      <c r="L14" s="75">
        <v>265426.4008</v>
      </c>
      <c r="M14" s="75">
        <v>278035.53000000003</v>
      </c>
      <c r="N14" s="76">
        <v>240621.74179600002</v>
      </c>
      <c r="O14" s="152"/>
    </row>
    <row r="15" spans="1:15" ht="15" customHeight="1" x14ac:dyDescent="0.3">
      <c r="A15" s="1" t="s">
        <v>92</v>
      </c>
      <c r="B15" s="74">
        <v>1187328.6044000001</v>
      </c>
      <c r="C15" s="75">
        <v>1202503.2825</v>
      </c>
      <c r="D15" s="75">
        <v>1188782.1217680001</v>
      </c>
      <c r="E15" s="75">
        <v>1180328.540631</v>
      </c>
      <c r="F15" s="75">
        <v>1034629.2631999999</v>
      </c>
      <c r="G15" s="75">
        <v>1147451.113162</v>
      </c>
      <c r="H15" s="75">
        <v>1291230.4327</v>
      </c>
      <c r="I15" s="75">
        <v>1310448.0282000001</v>
      </c>
      <c r="J15" s="75">
        <v>1331695.1865020001</v>
      </c>
      <c r="K15" s="75">
        <v>1331037.7635999999</v>
      </c>
      <c r="L15" s="75">
        <v>1327069.993302</v>
      </c>
      <c r="M15" s="75">
        <v>1311103.2357999999</v>
      </c>
      <c r="N15" s="76">
        <v>1343946.2208</v>
      </c>
      <c r="O15" s="152"/>
    </row>
    <row r="16" spans="1:15" x14ac:dyDescent="0.3">
      <c r="A16" s="1" t="s">
        <v>3</v>
      </c>
      <c r="B16" s="74">
        <v>1850178.3718999999</v>
      </c>
      <c r="C16" s="75">
        <v>1844067.0197000001</v>
      </c>
      <c r="D16" s="75">
        <v>1868393.1954999999</v>
      </c>
      <c r="E16" s="75">
        <v>1881947.9663269999</v>
      </c>
      <c r="F16" s="75">
        <v>1788594.3051799999</v>
      </c>
      <c r="G16" s="75">
        <v>1853767.0544</v>
      </c>
      <c r="H16" s="75">
        <v>1978385.223</v>
      </c>
      <c r="I16" s="75">
        <v>2025736.7871000001</v>
      </c>
      <c r="J16" s="75">
        <v>2053174.25</v>
      </c>
      <c r="K16" s="75">
        <v>2072876.9663</v>
      </c>
      <c r="L16" s="75">
        <v>2050179.7938000001</v>
      </c>
      <c r="M16" s="75">
        <v>2054093.9949</v>
      </c>
      <c r="N16" s="76">
        <v>2092065.8292</v>
      </c>
      <c r="O16" s="152"/>
    </row>
    <row r="17" spans="1:15" x14ac:dyDescent="0.3">
      <c r="A17" s="1" t="s">
        <v>4</v>
      </c>
      <c r="B17" s="74">
        <v>2099114.8928</v>
      </c>
      <c r="C17" s="75">
        <v>2100863.9071999998</v>
      </c>
      <c r="D17" s="75">
        <v>2108025.7969</v>
      </c>
      <c r="E17" s="75">
        <v>2098548.33709</v>
      </c>
      <c r="F17" s="75">
        <v>1973468.2194999999</v>
      </c>
      <c r="G17" s="75">
        <v>1982634.3363000001</v>
      </c>
      <c r="H17" s="75">
        <v>2171587.0540999998</v>
      </c>
      <c r="I17" s="75">
        <v>2201823.9312</v>
      </c>
      <c r="J17" s="75">
        <v>2272750.3674000003</v>
      </c>
      <c r="K17" s="75">
        <v>2268715.9588000001</v>
      </c>
      <c r="L17" s="75">
        <v>2121150.5374000003</v>
      </c>
      <c r="M17" s="75">
        <v>2192981.8624999998</v>
      </c>
      <c r="N17" s="76">
        <v>2329439.9901999999</v>
      </c>
      <c r="O17" s="152"/>
    </row>
    <row r="18" spans="1:15" x14ac:dyDescent="0.3">
      <c r="A18" s="2" t="s">
        <v>5</v>
      </c>
      <c r="B18" s="74">
        <v>2505652.9724019999</v>
      </c>
      <c r="C18" s="75">
        <v>2531371.0949999997</v>
      </c>
      <c r="D18" s="75">
        <v>2507389.0803999999</v>
      </c>
      <c r="E18" s="75">
        <v>2746052.5148530002</v>
      </c>
      <c r="F18" s="75">
        <v>2955330.3640800002</v>
      </c>
      <c r="G18" s="75">
        <v>2229263.141057</v>
      </c>
      <c r="H18" s="75">
        <v>2610162.1458000001</v>
      </c>
      <c r="I18" s="75">
        <v>2816923.2408000003</v>
      </c>
      <c r="J18" s="75">
        <v>2760220.8396000001</v>
      </c>
      <c r="K18" s="75">
        <v>2740730.8610999999</v>
      </c>
      <c r="L18" s="75">
        <v>3113711.7286</v>
      </c>
      <c r="M18" s="75">
        <v>2725062.9668000001</v>
      </c>
      <c r="N18" s="76">
        <v>2679371.7886999999</v>
      </c>
      <c r="O18" s="152"/>
    </row>
    <row r="19" spans="1:15" x14ac:dyDescent="0.3">
      <c r="A19" s="3" t="s">
        <v>2</v>
      </c>
      <c r="B19" s="117">
        <v>954911.1743999999</v>
      </c>
      <c r="C19" s="118">
        <v>965527.88580000005</v>
      </c>
      <c r="D19" s="118">
        <v>974559.99690000014</v>
      </c>
      <c r="E19" s="118">
        <v>977452.47649999999</v>
      </c>
      <c r="F19" s="118">
        <v>954639.04929999996</v>
      </c>
      <c r="G19" s="118">
        <v>881570.60739999986</v>
      </c>
      <c r="H19" s="118">
        <v>943324.55499999993</v>
      </c>
      <c r="I19" s="118">
        <v>989236.36459999997</v>
      </c>
      <c r="J19" s="118">
        <v>1018173.5316</v>
      </c>
      <c r="K19" s="118">
        <v>1033765.51</v>
      </c>
      <c r="L19" s="118">
        <v>1040720.4653</v>
      </c>
      <c r="M19" s="118">
        <v>1047446.9138</v>
      </c>
      <c r="N19" s="119">
        <v>1064949.6658000001</v>
      </c>
      <c r="O19" s="152"/>
    </row>
    <row r="20" spans="1:15" x14ac:dyDescent="0.3">
      <c r="A20" s="1" t="s">
        <v>91</v>
      </c>
      <c r="B20" s="74">
        <v>9642.6484999999993</v>
      </c>
      <c r="C20" s="75">
        <v>9987.8930999999993</v>
      </c>
      <c r="D20" s="75">
        <v>10590.315500000001</v>
      </c>
      <c r="E20" s="75">
        <v>11321.821599999999</v>
      </c>
      <c r="F20" s="75">
        <v>25210.892899999999</v>
      </c>
      <c r="G20" s="75">
        <v>18538.700400000002</v>
      </c>
      <c r="H20" s="75">
        <v>19386.6695</v>
      </c>
      <c r="I20" s="75">
        <v>16738.8069</v>
      </c>
      <c r="J20" s="75">
        <v>14498.585499999999</v>
      </c>
      <c r="K20" s="75">
        <v>13764.0101</v>
      </c>
      <c r="L20" s="75">
        <v>13582.074500000001</v>
      </c>
      <c r="M20" s="75">
        <v>15414.623</v>
      </c>
      <c r="N20" s="76">
        <v>15270.2703</v>
      </c>
      <c r="O20" s="152"/>
    </row>
    <row r="21" spans="1:15" x14ac:dyDescent="0.3">
      <c r="A21" s="1" t="s">
        <v>92</v>
      </c>
      <c r="B21" s="74">
        <v>431411.75339999999</v>
      </c>
      <c r="C21" s="75">
        <v>432136.63990000001</v>
      </c>
      <c r="D21" s="75">
        <v>430286.11190000002</v>
      </c>
      <c r="E21" s="75">
        <v>423221.52779999998</v>
      </c>
      <c r="F21" s="75">
        <v>396432.86810000002</v>
      </c>
      <c r="G21" s="75">
        <v>455305.92420000001</v>
      </c>
      <c r="H21" s="75">
        <v>460424.28580000001</v>
      </c>
      <c r="I21" s="75">
        <v>475750.08120000002</v>
      </c>
      <c r="J21" s="75">
        <v>483347.02649999998</v>
      </c>
      <c r="K21" s="75">
        <v>487074.01270000002</v>
      </c>
      <c r="L21" s="75">
        <v>490813.62430000002</v>
      </c>
      <c r="M21" s="75">
        <v>489379.71669999999</v>
      </c>
      <c r="N21" s="76">
        <v>494767.56319999998</v>
      </c>
      <c r="O21" s="152"/>
    </row>
    <row r="22" spans="1:15" x14ac:dyDescent="0.3">
      <c r="A22" s="1" t="s">
        <v>3</v>
      </c>
      <c r="B22" s="74">
        <v>198450.62349999999</v>
      </c>
      <c r="C22" s="75">
        <v>202755.57800000001</v>
      </c>
      <c r="D22" s="75">
        <v>206377.7138</v>
      </c>
      <c r="E22" s="75">
        <v>206405.0344</v>
      </c>
      <c r="F22" s="75">
        <v>179632.19010000001</v>
      </c>
      <c r="G22" s="75">
        <v>139012.3842</v>
      </c>
      <c r="H22" s="75">
        <v>169850.58009999999</v>
      </c>
      <c r="I22" s="75">
        <v>189329.62289999999</v>
      </c>
      <c r="J22" s="75">
        <v>199160.96230000001</v>
      </c>
      <c r="K22" s="75">
        <v>205936.5448</v>
      </c>
      <c r="L22" s="75">
        <v>209927.48670000001</v>
      </c>
      <c r="M22" s="75">
        <v>210750.03229999999</v>
      </c>
      <c r="N22" s="76">
        <v>215911.9264</v>
      </c>
      <c r="O22" s="152"/>
    </row>
    <row r="23" spans="1:15" x14ac:dyDescent="0.3">
      <c r="A23" s="1" t="s">
        <v>4</v>
      </c>
      <c r="B23" s="74">
        <v>159649.1684</v>
      </c>
      <c r="C23" s="75">
        <v>162904.20569999999</v>
      </c>
      <c r="D23" s="75">
        <v>166468.70680000001</v>
      </c>
      <c r="E23" s="75">
        <v>171249.41699999999</v>
      </c>
      <c r="F23" s="75">
        <v>165075.69070000001</v>
      </c>
      <c r="G23" s="75">
        <v>126510.5717</v>
      </c>
      <c r="H23" s="75">
        <v>144388.4572</v>
      </c>
      <c r="I23" s="75">
        <v>155532.3254</v>
      </c>
      <c r="J23" s="75">
        <v>162129.3058</v>
      </c>
      <c r="K23" s="75">
        <v>168006.4785</v>
      </c>
      <c r="L23" s="75">
        <v>169219.08979999999</v>
      </c>
      <c r="M23" s="75">
        <v>169416.78640000001</v>
      </c>
      <c r="N23" s="76">
        <v>173334.1557</v>
      </c>
      <c r="O23" s="152"/>
    </row>
    <row r="24" spans="1:15" x14ac:dyDescent="0.3">
      <c r="A24" s="2" t="s">
        <v>5</v>
      </c>
      <c r="B24" s="74">
        <v>155756.98060000001</v>
      </c>
      <c r="C24" s="75">
        <v>157743.56909999999</v>
      </c>
      <c r="D24" s="75">
        <v>160837.1489</v>
      </c>
      <c r="E24" s="75">
        <v>165254.67569999999</v>
      </c>
      <c r="F24" s="75">
        <v>188287.4075</v>
      </c>
      <c r="G24" s="75">
        <v>142203.0269</v>
      </c>
      <c r="H24" s="75">
        <v>149274.5624</v>
      </c>
      <c r="I24" s="75">
        <v>151885.5282</v>
      </c>
      <c r="J24" s="75">
        <v>159037.65150000001</v>
      </c>
      <c r="K24" s="75">
        <v>158984.4639</v>
      </c>
      <c r="L24" s="75">
        <v>157178.19</v>
      </c>
      <c r="M24" s="75">
        <v>162485.75539999999</v>
      </c>
      <c r="N24" s="76">
        <v>165665.75020000001</v>
      </c>
      <c r="O24" s="152"/>
    </row>
    <row r="25" spans="1:15" x14ac:dyDescent="0.3">
      <c r="A25" s="3" t="s">
        <v>6</v>
      </c>
      <c r="B25" s="117">
        <v>6898626.646205999</v>
      </c>
      <c r="C25" s="118">
        <v>6930564.4568340005</v>
      </c>
      <c r="D25" s="118">
        <v>6931869.5142679997</v>
      </c>
      <c r="E25" s="118">
        <v>7141566.2869579997</v>
      </c>
      <c r="F25" s="118">
        <v>7097477.1952599995</v>
      </c>
      <c r="G25" s="118">
        <v>6749224.4828190003</v>
      </c>
      <c r="H25" s="118">
        <v>7392882.9063999997</v>
      </c>
      <c r="I25" s="118">
        <v>7643722.8831000002</v>
      </c>
      <c r="J25" s="118">
        <v>7660514.779902</v>
      </c>
      <c r="K25" s="118">
        <v>7630023.4363000002</v>
      </c>
      <c r="L25" s="118">
        <v>7836817.9886019994</v>
      </c>
      <c r="M25" s="118">
        <v>7513830.6762000006</v>
      </c>
      <c r="N25" s="119">
        <v>7620495.9048959995</v>
      </c>
      <c r="O25" s="152"/>
    </row>
    <row r="26" spans="1:15" x14ac:dyDescent="0.3">
      <c r="A26" s="1" t="s">
        <v>91</v>
      </c>
      <c r="B26" s="74">
        <v>201620.33060399999</v>
      </c>
      <c r="C26" s="75">
        <v>207299.14513399999</v>
      </c>
      <c r="D26" s="75">
        <v>223249.00109999999</v>
      </c>
      <c r="E26" s="75">
        <v>200819.58295700001</v>
      </c>
      <c r="F26" s="75">
        <v>274883.1997</v>
      </c>
      <c r="G26" s="75">
        <v>399140.74489999999</v>
      </c>
      <c r="H26" s="75">
        <v>265455.9363</v>
      </c>
      <c r="I26" s="75">
        <v>261288.4535</v>
      </c>
      <c r="J26" s="75">
        <v>246349.08249999999</v>
      </c>
      <c r="K26" s="75">
        <v>236663.38639999999</v>
      </c>
      <c r="L26" s="75">
        <v>251844.32629999999</v>
      </c>
      <c r="M26" s="75">
        <v>262620.90700000001</v>
      </c>
      <c r="N26" s="76">
        <v>225351.47149600001</v>
      </c>
      <c r="O26" s="152"/>
    </row>
    <row r="27" spans="1:15" x14ac:dyDescent="0.3">
      <c r="A27" s="1" t="s">
        <v>92</v>
      </c>
      <c r="B27" s="74">
        <v>755916.85100000002</v>
      </c>
      <c r="C27" s="75">
        <v>770366.64260000002</v>
      </c>
      <c r="D27" s="75">
        <v>758496.00986800005</v>
      </c>
      <c r="E27" s="75">
        <v>757107.01283100003</v>
      </c>
      <c r="F27" s="75">
        <v>638196.39509999997</v>
      </c>
      <c r="G27" s="75">
        <v>692145.18896199996</v>
      </c>
      <c r="H27" s="75">
        <v>830806.14690000005</v>
      </c>
      <c r="I27" s="75">
        <v>834697.94700000004</v>
      </c>
      <c r="J27" s="75">
        <v>848348.16000200005</v>
      </c>
      <c r="K27" s="75">
        <v>843963.75089999998</v>
      </c>
      <c r="L27" s="75">
        <v>836256.36900199996</v>
      </c>
      <c r="M27" s="75">
        <v>821723.51910000003</v>
      </c>
      <c r="N27" s="76">
        <v>849178.65760000004</v>
      </c>
      <c r="O27" s="152"/>
    </row>
    <row r="28" spans="1:15" x14ac:dyDescent="0.3">
      <c r="A28" s="1" t="s">
        <v>3</v>
      </c>
      <c r="B28" s="74">
        <v>1651727.7483999999</v>
      </c>
      <c r="C28" s="75">
        <v>1641311.4417000001</v>
      </c>
      <c r="D28" s="75">
        <v>1662015.4816999999</v>
      </c>
      <c r="E28" s="75">
        <v>1675542.9319269999</v>
      </c>
      <c r="F28" s="75">
        <v>1608962.1150799999</v>
      </c>
      <c r="G28" s="75">
        <v>1714754.6702000001</v>
      </c>
      <c r="H28" s="75">
        <v>1808534.6429000001</v>
      </c>
      <c r="I28" s="75">
        <v>1836407.1642</v>
      </c>
      <c r="J28" s="75">
        <v>1854013.2877</v>
      </c>
      <c r="K28" s="75">
        <v>1866940.4214999999</v>
      </c>
      <c r="L28" s="75">
        <v>1840252.3071000001</v>
      </c>
      <c r="M28" s="75">
        <v>1843343.9626</v>
      </c>
      <c r="N28" s="76">
        <v>1876153.9028</v>
      </c>
      <c r="O28" s="152"/>
    </row>
    <row r="29" spans="1:15" x14ac:dyDescent="0.3">
      <c r="A29" s="1" t="s">
        <v>4</v>
      </c>
      <c r="B29" s="74">
        <v>1939465.7243999999</v>
      </c>
      <c r="C29" s="75">
        <v>1937959.7015</v>
      </c>
      <c r="D29" s="75">
        <v>1941557.0900999999</v>
      </c>
      <c r="E29" s="75">
        <v>1927298.9200899999</v>
      </c>
      <c r="F29" s="75">
        <v>1808392.5288</v>
      </c>
      <c r="G29" s="75">
        <v>1856123.7646000001</v>
      </c>
      <c r="H29" s="75">
        <v>2027198.5969</v>
      </c>
      <c r="I29" s="75">
        <v>2046291.6058</v>
      </c>
      <c r="J29" s="75">
        <v>2110621.0616000001</v>
      </c>
      <c r="K29" s="75">
        <v>2100709.4802999999</v>
      </c>
      <c r="L29" s="75">
        <v>1951931.4476000001</v>
      </c>
      <c r="M29" s="75">
        <v>2023565.0760999999</v>
      </c>
      <c r="N29" s="76">
        <v>2156105.8344999999</v>
      </c>
      <c r="O29" s="152"/>
    </row>
    <row r="30" spans="1:15" x14ac:dyDescent="0.3">
      <c r="A30" s="2" t="s">
        <v>5</v>
      </c>
      <c r="B30" s="77">
        <v>2349895.991802</v>
      </c>
      <c r="C30" s="78">
        <v>2373627.5258999998</v>
      </c>
      <c r="D30" s="78">
        <v>2346551.9314999999</v>
      </c>
      <c r="E30" s="78">
        <v>2580797.8391530002</v>
      </c>
      <c r="F30" s="78">
        <v>2767042.95658</v>
      </c>
      <c r="G30" s="78">
        <v>2087060.1141570001</v>
      </c>
      <c r="H30" s="78">
        <v>2460887.5833999999</v>
      </c>
      <c r="I30" s="78">
        <v>2665037.7126000002</v>
      </c>
      <c r="J30" s="78">
        <v>2601183.1880999999</v>
      </c>
      <c r="K30" s="78">
        <v>2581746.3972</v>
      </c>
      <c r="L30" s="78">
        <v>2956533.5386000001</v>
      </c>
      <c r="M30" s="78">
        <v>2562577.2113999999</v>
      </c>
      <c r="N30" s="79">
        <v>2513706.0384999998</v>
      </c>
      <c r="O30" s="152"/>
    </row>
    <row r="31" spans="1:15" x14ac:dyDescent="0.3">
      <c r="A31" s="3" t="s">
        <v>32</v>
      </c>
      <c r="B31" s="117">
        <v>5513296.9813060006</v>
      </c>
      <c r="C31" s="118">
        <v>5528302.7246340001</v>
      </c>
      <c r="D31" s="118">
        <v>5530176.823268</v>
      </c>
      <c r="E31" s="118">
        <v>5662895.3948980002</v>
      </c>
      <c r="F31" s="118">
        <v>5655120.0541599998</v>
      </c>
      <c r="G31" s="118">
        <v>5423480.1127189994</v>
      </c>
      <c r="H31" s="118">
        <v>5873146.9835999999</v>
      </c>
      <c r="I31" s="118">
        <v>6095787.6861999994</v>
      </c>
      <c r="J31" s="118">
        <v>6080734.1864999998</v>
      </c>
      <c r="K31" s="118">
        <v>6042033.8137999997</v>
      </c>
      <c r="L31" s="118">
        <v>6126665.8199999994</v>
      </c>
      <c r="M31" s="118">
        <v>5959344.4522999991</v>
      </c>
      <c r="N31" s="119">
        <v>6055964.1699000001</v>
      </c>
      <c r="O31" s="152"/>
    </row>
    <row r="32" spans="1:15" x14ac:dyDescent="0.3">
      <c r="A32" s="1" t="s">
        <v>91</v>
      </c>
      <c r="B32" s="74">
        <v>192023.44080400001</v>
      </c>
      <c r="C32" s="75">
        <v>199955.19583400001</v>
      </c>
      <c r="D32" s="75">
        <v>205147.2703</v>
      </c>
      <c r="E32" s="75">
        <v>189878.089657</v>
      </c>
      <c r="F32" s="75">
        <v>264926.76610000001</v>
      </c>
      <c r="G32" s="75">
        <v>384297.4241</v>
      </c>
      <c r="H32" s="75">
        <v>253174.89799999999</v>
      </c>
      <c r="I32" s="75">
        <v>252704.9664</v>
      </c>
      <c r="J32" s="75">
        <v>236013.43100000001</v>
      </c>
      <c r="K32" s="75">
        <v>228437.7028</v>
      </c>
      <c r="L32" s="75">
        <v>240819.807</v>
      </c>
      <c r="M32" s="75">
        <v>249569.28270000001</v>
      </c>
      <c r="N32" s="76">
        <v>214099.44639999999</v>
      </c>
    </row>
    <row r="33" spans="1:14" x14ac:dyDescent="0.3">
      <c r="A33" s="1" t="s">
        <v>92</v>
      </c>
      <c r="B33" s="74">
        <v>682647.16639999999</v>
      </c>
      <c r="C33" s="75">
        <v>693389.64350000001</v>
      </c>
      <c r="D33" s="75">
        <v>683022.256268</v>
      </c>
      <c r="E33" s="75">
        <v>677415.53217100003</v>
      </c>
      <c r="F33" s="75">
        <v>562916.90119999996</v>
      </c>
      <c r="G33" s="75">
        <v>612068.87596199999</v>
      </c>
      <c r="H33" s="75">
        <v>746002.57239999995</v>
      </c>
      <c r="I33" s="75">
        <v>745382.30339999998</v>
      </c>
      <c r="J33" s="75">
        <v>758800.33160000003</v>
      </c>
      <c r="K33" s="75">
        <v>750552.60450000002</v>
      </c>
      <c r="L33" s="75">
        <v>746308.13009999995</v>
      </c>
      <c r="M33" s="75">
        <v>731644.3763</v>
      </c>
      <c r="N33" s="76">
        <v>752918.27229999995</v>
      </c>
    </row>
    <row r="34" spans="1:14" x14ac:dyDescent="0.3">
      <c r="A34" s="1" t="s">
        <v>3</v>
      </c>
      <c r="B34" s="74">
        <v>1561257.3746</v>
      </c>
      <c r="C34" s="75">
        <v>1550773.2631000001</v>
      </c>
      <c r="D34" s="75">
        <v>1569313.7715</v>
      </c>
      <c r="E34" s="75">
        <v>1586443.9112269999</v>
      </c>
      <c r="F34" s="75">
        <v>1515768.5942800001</v>
      </c>
      <c r="G34" s="75">
        <v>1593328.6403000001</v>
      </c>
      <c r="H34" s="75">
        <v>1700192.2564999999</v>
      </c>
      <c r="I34" s="75">
        <v>1731765.1466000001</v>
      </c>
      <c r="J34" s="75">
        <v>1749541.2328999999</v>
      </c>
      <c r="K34" s="75">
        <v>1762800.6861</v>
      </c>
      <c r="L34" s="75">
        <v>1743929.6074999999</v>
      </c>
      <c r="M34" s="75">
        <v>1744283.8757</v>
      </c>
      <c r="N34" s="76">
        <v>1769771.6883</v>
      </c>
    </row>
    <row r="35" spans="1:14" ht="15" customHeight="1" x14ac:dyDescent="0.3">
      <c r="A35" s="1" t="s">
        <v>4</v>
      </c>
      <c r="B35" s="74">
        <v>1456411.4791000001</v>
      </c>
      <c r="C35" s="75">
        <v>1448453.2168000001</v>
      </c>
      <c r="D35" s="75">
        <v>1450034.8695</v>
      </c>
      <c r="E35" s="75">
        <v>1476175.32779</v>
      </c>
      <c r="F35" s="75">
        <v>1391090.2801999999</v>
      </c>
      <c r="G35" s="75">
        <v>1365059.8077</v>
      </c>
      <c r="H35" s="75">
        <v>1500206.5756000001</v>
      </c>
      <c r="I35" s="75">
        <v>1511003.6135</v>
      </c>
      <c r="J35" s="75">
        <v>1571142.2054999999</v>
      </c>
      <c r="K35" s="75">
        <v>1562101.0101000001</v>
      </c>
      <c r="L35" s="75">
        <v>1515809.0665</v>
      </c>
      <c r="M35" s="75">
        <v>1546341.3740999999</v>
      </c>
      <c r="N35" s="76">
        <v>1613506.2834000001</v>
      </c>
    </row>
    <row r="36" spans="1:14" ht="15.9" customHeight="1" x14ac:dyDescent="0.3">
      <c r="A36" s="2" t="s">
        <v>5</v>
      </c>
      <c r="B36" s="77">
        <v>1620957.5204020001</v>
      </c>
      <c r="C36" s="78">
        <v>1635731.4054</v>
      </c>
      <c r="D36" s="78">
        <v>1622658.6557</v>
      </c>
      <c r="E36" s="78">
        <v>1732982.5340529999</v>
      </c>
      <c r="F36" s="78">
        <v>1920417.51238</v>
      </c>
      <c r="G36" s="78">
        <v>1468725.3646569999</v>
      </c>
      <c r="H36" s="78">
        <v>1673570.6810999999</v>
      </c>
      <c r="I36" s="78">
        <v>1854931.6562999999</v>
      </c>
      <c r="J36" s="78">
        <v>1765236.9855</v>
      </c>
      <c r="K36" s="78">
        <v>1738141.8103</v>
      </c>
      <c r="L36" s="78">
        <v>1879799.2089</v>
      </c>
      <c r="M36" s="78">
        <v>1687505.5434999999</v>
      </c>
      <c r="N36" s="79">
        <v>1705668.4794999999</v>
      </c>
    </row>
    <row r="38" spans="1:14" x14ac:dyDescent="0.3">
      <c r="A38" s="17"/>
    </row>
    <row r="39" spans="1:14" x14ac:dyDescent="0.3">
      <c r="A39" s="9"/>
    </row>
    <row r="41" spans="1:14" ht="15" customHeight="1" x14ac:dyDescent="0.3">
      <c r="A41" s="257" t="s">
        <v>25</v>
      </c>
      <c r="B41" s="257"/>
      <c r="C41" s="257"/>
      <c r="D41" s="257"/>
      <c r="E41" s="257"/>
      <c r="F41" s="257"/>
      <c r="G41" s="257"/>
      <c r="H41" s="257"/>
      <c r="I41" s="257"/>
      <c r="J41" s="257"/>
      <c r="K41" s="257"/>
      <c r="L41" s="257"/>
      <c r="M41" s="257"/>
      <c r="N41" s="257"/>
    </row>
    <row r="43" spans="1:14" x14ac:dyDescent="0.3">
      <c r="A43" s="245" t="s">
        <v>7</v>
      </c>
      <c r="B43" s="242" t="s">
        <v>22</v>
      </c>
      <c r="C43" s="243"/>
      <c r="D43" s="243"/>
      <c r="E43" s="243"/>
      <c r="F43" s="243"/>
      <c r="G43" s="243"/>
      <c r="H43" s="244"/>
    </row>
    <row r="44" spans="1:14" x14ac:dyDescent="0.3">
      <c r="A44" s="246"/>
      <c r="B44" s="82" t="s">
        <v>8</v>
      </c>
      <c r="C44" s="151" t="s">
        <v>56</v>
      </c>
      <c r="D44" s="151" t="s">
        <v>57</v>
      </c>
      <c r="E44" s="151" t="s">
        <v>23</v>
      </c>
      <c r="F44" s="151" t="s">
        <v>24</v>
      </c>
      <c r="G44" s="151" t="s">
        <v>1196</v>
      </c>
      <c r="H44" s="67" t="s">
        <v>1197</v>
      </c>
    </row>
    <row r="45" spans="1:14" x14ac:dyDescent="0.3">
      <c r="A45" s="149" t="s">
        <v>1205</v>
      </c>
      <c r="B45" s="162">
        <v>6898626.646205999</v>
      </c>
      <c r="C45" s="142">
        <v>832488.37659999996</v>
      </c>
      <c r="D45" s="142">
        <v>1704115.899</v>
      </c>
      <c r="E45" s="142">
        <v>160537.63540299999</v>
      </c>
      <c r="F45" s="142">
        <v>944209.28</v>
      </c>
      <c r="G45" s="142">
        <v>3005024.0384</v>
      </c>
      <c r="H45" s="143">
        <v>252251.416803</v>
      </c>
    </row>
    <row r="46" spans="1:14" x14ac:dyDescent="0.3">
      <c r="A46" s="149" t="s">
        <v>1206</v>
      </c>
      <c r="B46" s="163">
        <v>6930564.4568340005</v>
      </c>
      <c r="C46" s="144">
        <v>837615.13913400006</v>
      </c>
      <c r="D46" s="144">
        <v>1714513.98</v>
      </c>
      <c r="E46" s="144">
        <v>162438.5551</v>
      </c>
      <c r="F46" s="144">
        <v>946493.049</v>
      </c>
      <c r="G46" s="144">
        <v>3014546.4641</v>
      </c>
      <c r="H46" s="145">
        <v>254957.26949999999</v>
      </c>
    </row>
    <row r="47" spans="1:14" x14ac:dyDescent="0.3">
      <c r="A47" s="149" t="s">
        <v>1207</v>
      </c>
      <c r="B47" s="163">
        <v>6931869.5142680006</v>
      </c>
      <c r="C47" s="144">
        <v>838999.51630000002</v>
      </c>
      <c r="D47" s="144">
        <v>1712258.8352999999</v>
      </c>
      <c r="E47" s="144">
        <v>162372.24483400001</v>
      </c>
      <c r="F47" s="144">
        <v>947709.54429999995</v>
      </c>
      <c r="G47" s="144">
        <v>3016107.2422000002</v>
      </c>
      <c r="H47" s="145">
        <v>254422.13133400001</v>
      </c>
    </row>
    <row r="48" spans="1:14" x14ac:dyDescent="0.3">
      <c r="A48" s="149" t="s">
        <v>1208</v>
      </c>
      <c r="B48" s="163">
        <v>7141566.2869579997</v>
      </c>
      <c r="C48" s="144">
        <v>854459.189793</v>
      </c>
      <c r="D48" s="144">
        <v>1752026.1572</v>
      </c>
      <c r="E48" s="144">
        <v>167658.09240299999</v>
      </c>
      <c r="F48" s="144">
        <v>992208.65273199999</v>
      </c>
      <c r="G48" s="144">
        <v>3090036.5186999999</v>
      </c>
      <c r="H48" s="145">
        <v>285177.67612999998</v>
      </c>
    </row>
    <row r="49" spans="1:14" x14ac:dyDescent="0.3">
      <c r="A49" s="149" t="s">
        <v>1209</v>
      </c>
      <c r="B49" s="163">
        <v>7097477.1952599995</v>
      </c>
      <c r="C49" s="144">
        <v>849869.08585999999</v>
      </c>
      <c r="D49" s="144">
        <v>1776922.2113999999</v>
      </c>
      <c r="E49" s="144">
        <v>180163.16709999999</v>
      </c>
      <c r="F49" s="144">
        <v>960456.75870000001</v>
      </c>
      <c r="G49" s="144">
        <v>3050327.3372</v>
      </c>
      <c r="H49" s="145">
        <v>279738.63500000001</v>
      </c>
    </row>
    <row r="50" spans="1:14" x14ac:dyDescent="0.3">
      <c r="A50" s="149" t="s">
        <v>1211</v>
      </c>
      <c r="B50" s="163">
        <v>6749224.4828190003</v>
      </c>
      <c r="C50" s="144">
        <v>821498.27262199996</v>
      </c>
      <c r="D50" s="144">
        <v>1651299.3478000001</v>
      </c>
      <c r="E50" s="144">
        <v>150083.55894300001</v>
      </c>
      <c r="F50" s="144">
        <v>914753.67223999999</v>
      </c>
      <c r="G50" s="144">
        <v>2987474.5471000001</v>
      </c>
      <c r="H50" s="145">
        <v>224115.084114</v>
      </c>
    </row>
    <row r="51" spans="1:14" x14ac:dyDescent="0.3">
      <c r="A51" s="149" t="s">
        <v>2328</v>
      </c>
      <c r="B51" s="163">
        <v>7392882.9063999997</v>
      </c>
      <c r="C51" s="144">
        <v>900323.21519999998</v>
      </c>
      <c r="D51" s="144">
        <v>1823076.4199000001</v>
      </c>
      <c r="E51" s="144">
        <v>170913.43100000001</v>
      </c>
      <c r="F51" s="144">
        <v>1009804.3166</v>
      </c>
      <c r="G51" s="144">
        <v>3220858.3771000002</v>
      </c>
      <c r="H51" s="145">
        <v>267907.14659999998</v>
      </c>
    </row>
    <row r="52" spans="1:14" x14ac:dyDescent="0.3">
      <c r="A52" s="149" t="s">
        <v>2329</v>
      </c>
      <c r="B52" s="163">
        <v>7643722.8831000002</v>
      </c>
      <c r="C52" s="144">
        <v>919144.11840000004</v>
      </c>
      <c r="D52" s="144">
        <v>1912568.4084999999</v>
      </c>
      <c r="E52" s="144">
        <v>180766.0828</v>
      </c>
      <c r="F52" s="144">
        <v>1026961.3192</v>
      </c>
      <c r="G52" s="144">
        <v>3322140.4615000002</v>
      </c>
      <c r="H52" s="145">
        <v>282142.4927</v>
      </c>
    </row>
    <row r="53" spans="1:14" ht="15" customHeight="1" x14ac:dyDescent="0.3">
      <c r="A53" s="149" t="s">
        <v>2330</v>
      </c>
      <c r="B53" s="163">
        <v>7660514.779902</v>
      </c>
      <c r="C53" s="144">
        <v>928824.91359999997</v>
      </c>
      <c r="D53" s="144">
        <v>1903221.6575</v>
      </c>
      <c r="E53" s="144">
        <v>180193.7248</v>
      </c>
      <c r="F53" s="144">
        <v>1041645.9016</v>
      </c>
      <c r="G53" s="144">
        <v>3325985.325501</v>
      </c>
      <c r="H53" s="145">
        <v>280643.25690099999</v>
      </c>
    </row>
    <row r="54" spans="1:14" x14ac:dyDescent="0.3">
      <c r="A54" s="149" t="s">
        <v>2331</v>
      </c>
      <c r="B54" s="163">
        <v>7630023.4362999992</v>
      </c>
      <c r="C54" s="144">
        <v>928198.61640000006</v>
      </c>
      <c r="D54" s="144">
        <v>1884915.6813999999</v>
      </c>
      <c r="E54" s="144">
        <v>177926.9326</v>
      </c>
      <c r="F54" s="144">
        <v>1043774.6986</v>
      </c>
      <c r="G54" s="144">
        <v>3312821.3158999998</v>
      </c>
      <c r="H54" s="145">
        <v>282386.19140000001</v>
      </c>
    </row>
    <row r="55" spans="1:14" x14ac:dyDescent="0.3">
      <c r="A55" s="149" t="s">
        <v>2334</v>
      </c>
      <c r="B55" s="163">
        <v>7836817.9886020003</v>
      </c>
      <c r="C55" s="144">
        <v>957385.25730000006</v>
      </c>
      <c r="D55" s="144">
        <v>1952471.8901</v>
      </c>
      <c r="E55" s="144">
        <v>194749.82620000001</v>
      </c>
      <c r="F55" s="144">
        <v>1076324.4569999999</v>
      </c>
      <c r="G55" s="144">
        <v>3342946.2097009998</v>
      </c>
      <c r="H55" s="145">
        <v>312940.34830100002</v>
      </c>
    </row>
    <row r="56" spans="1:14" x14ac:dyDescent="0.3">
      <c r="A56" s="149" t="s">
        <v>2335</v>
      </c>
      <c r="B56" s="163">
        <v>7513830.6762000006</v>
      </c>
      <c r="C56" s="144">
        <v>907992.36219999997</v>
      </c>
      <c r="D56" s="144">
        <v>1828257.4044999999</v>
      </c>
      <c r="E56" s="144">
        <v>171258.78719999999</v>
      </c>
      <c r="F56" s="144">
        <v>1043067.0693</v>
      </c>
      <c r="G56" s="144">
        <v>3281882.9116000002</v>
      </c>
      <c r="H56" s="145">
        <v>281372.14140000002</v>
      </c>
    </row>
    <row r="57" spans="1:14" x14ac:dyDescent="0.3">
      <c r="A57" s="150" t="s">
        <v>2336</v>
      </c>
      <c r="B57" s="164">
        <v>7620495.9048960004</v>
      </c>
      <c r="C57" s="146">
        <v>927596.08</v>
      </c>
      <c r="D57" s="146">
        <v>1868716.5441999999</v>
      </c>
      <c r="E57" s="146">
        <v>175557.602396</v>
      </c>
      <c r="F57" s="146">
        <v>1042930.4987</v>
      </c>
      <c r="G57" s="146">
        <v>3331245.3868</v>
      </c>
      <c r="H57" s="147">
        <v>274449.7928</v>
      </c>
    </row>
    <row r="59" spans="1:14" x14ac:dyDescent="0.3">
      <c r="A59" s="16"/>
    </row>
    <row r="60" spans="1:14" x14ac:dyDescent="0.3">
      <c r="B60" s="15"/>
      <c r="C60" s="15"/>
    </row>
    <row r="61" spans="1:14" ht="15" customHeight="1" x14ac:dyDescent="0.3">
      <c r="A61" s="257" t="s">
        <v>95</v>
      </c>
      <c r="B61" s="257"/>
      <c r="C61" s="257"/>
      <c r="D61" s="257"/>
      <c r="E61" s="257"/>
      <c r="F61" s="257"/>
      <c r="G61" s="257"/>
      <c r="H61" s="257"/>
      <c r="I61" s="257"/>
      <c r="J61" s="257"/>
      <c r="K61" s="257"/>
      <c r="L61" s="257"/>
      <c r="M61" s="257"/>
      <c r="N61" s="257"/>
    </row>
    <row r="63" spans="1:14" x14ac:dyDescent="0.3">
      <c r="A63" s="245" t="s">
        <v>7</v>
      </c>
      <c r="B63" s="242" t="s">
        <v>22</v>
      </c>
      <c r="C63" s="243"/>
      <c r="D63" s="243"/>
      <c r="E63" s="243"/>
      <c r="F63" s="243"/>
      <c r="G63" s="243"/>
      <c r="H63" s="244"/>
    </row>
    <row r="64" spans="1:14" x14ac:dyDescent="0.3">
      <c r="A64" s="246"/>
      <c r="B64" s="82" t="s">
        <v>8</v>
      </c>
      <c r="C64" s="151" t="s">
        <v>56</v>
      </c>
      <c r="D64" s="151" t="s">
        <v>57</v>
      </c>
      <c r="E64" s="151" t="s">
        <v>23</v>
      </c>
      <c r="F64" s="151" t="s">
        <v>24</v>
      </c>
      <c r="G64" s="151" t="s">
        <v>1196</v>
      </c>
      <c r="H64" s="67" t="s">
        <v>1197</v>
      </c>
    </row>
    <row r="65" spans="1:8" x14ac:dyDescent="0.3">
      <c r="A65" s="149" t="s">
        <v>1205</v>
      </c>
      <c r="B65" s="162">
        <v>5513296.9813059997</v>
      </c>
      <c r="C65" s="142">
        <v>441156.1888</v>
      </c>
      <c r="D65" s="142">
        <v>1132554.4098</v>
      </c>
      <c r="E65" s="142">
        <v>82718.548802999998</v>
      </c>
      <c r="F65" s="142">
        <v>762949.16980000003</v>
      </c>
      <c r="G65" s="142">
        <v>2969208.5225</v>
      </c>
      <c r="H65" s="143">
        <v>124710.141603</v>
      </c>
    </row>
    <row r="66" spans="1:8" x14ac:dyDescent="0.3">
      <c r="A66" s="149" t="s">
        <v>1206</v>
      </c>
      <c r="B66" s="163">
        <v>5528302.7246340001</v>
      </c>
      <c r="C66" s="144">
        <v>439970.45503399998</v>
      </c>
      <c r="D66" s="144">
        <v>1137780.4206000001</v>
      </c>
      <c r="E66" s="144">
        <v>83350.529399999999</v>
      </c>
      <c r="F66" s="144">
        <v>763108.87650000001</v>
      </c>
      <c r="G66" s="144">
        <v>2978278.1447000001</v>
      </c>
      <c r="H66" s="145">
        <v>125814.2984</v>
      </c>
    </row>
    <row r="67" spans="1:8" x14ac:dyDescent="0.3">
      <c r="A67" s="149" t="s">
        <v>1207</v>
      </c>
      <c r="B67" s="163">
        <v>5530176.823268</v>
      </c>
      <c r="C67" s="144">
        <v>441220.60110000003</v>
      </c>
      <c r="D67" s="144">
        <v>1134978.7922</v>
      </c>
      <c r="E67" s="144">
        <v>83208.202434000006</v>
      </c>
      <c r="F67" s="144">
        <v>764937.8554</v>
      </c>
      <c r="G67" s="144">
        <v>2980223.0055999998</v>
      </c>
      <c r="H67" s="145">
        <v>125608.366534</v>
      </c>
    </row>
    <row r="68" spans="1:8" x14ac:dyDescent="0.3">
      <c r="A68" s="149" t="s">
        <v>1208</v>
      </c>
      <c r="B68" s="163">
        <v>5662895.3948979992</v>
      </c>
      <c r="C68" s="144">
        <v>452093.43939299998</v>
      </c>
      <c r="D68" s="144">
        <v>1164819.3822999999</v>
      </c>
      <c r="E68" s="144">
        <v>87282.468303000001</v>
      </c>
      <c r="F68" s="144">
        <v>778703.15043200005</v>
      </c>
      <c r="G68" s="144">
        <v>3048146.3182700002</v>
      </c>
      <c r="H68" s="145">
        <v>131850.63620000001</v>
      </c>
    </row>
    <row r="69" spans="1:8" x14ac:dyDescent="0.3">
      <c r="A69" s="149" t="s">
        <v>1209</v>
      </c>
      <c r="B69" s="163">
        <v>5655120.0541599989</v>
      </c>
      <c r="C69" s="144">
        <v>437276.97925999999</v>
      </c>
      <c r="D69" s="144">
        <v>1193157.9134</v>
      </c>
      <c r="E69" s="144">
        <v>96886.611499999999</v>
      </c>
      <c r="F69" s="144">
        <v>771733.01</v>
      </c>
      <c r="G69" s="144">
        <v>3009743.3303999999</v>
      </c>
      <c r="H69" s="145">
        <v>146322.2096</v>
      </c>
    </row>
    <row r="70" spans="1:8" x14ac:dyDescent="0.3">
      <c r="A70" s="149" t="s">
        <v>1211</v>
      </c>
      <c r="B70" s="163">
        <v>5423480.1127189994</v>
      </c>
      <c r="C70" s="144">
        <v>433905.67492199998</v>
      </c>
      <c r="D70" s="144">
        <v>1092546.5663000001</v>
      </c>
      <c r="E70" s="144">
        <v>75576.671243000004</v>
      </c>
      <c r="F70" s="144">
        <v>753978.46513999999</v>
      </c>
      <c r="G70" s="144">
        <v>2953263.9325000001</v>
      </c>
      <c r="H70" s="145">
        <v>114208.802614</v>
      </c>
    </row>
    <row r="71" spans="1:8" x14ac:dyDescent="0.3">
      <c r="A71" s="149" t="s">
        <v>2328</v>
      </c>
      <c r="B71" s="163">
        <v>5873146.9835999999</v>
      </c>
      <c r="C71" s="144">
        <v>466556.02799999999</v>
      </c>
      <c r="D71" s="144">
        <v>1197597.9058999999</v>
      </c>
      <c r="E71" s="144">
        <v>85781.694000000003</v>
      </c>
      <c r="F71" s="144">
        <v>811901.59219999996</v>
      </c>
      <c r="G71" s="144">
        <v>3181641.7017000001</v>
      </c>
      <c r="H71" s="145">
        <v>129668.0618</v>
      </c>
    </row>
    <row r="72" spans="1:8" x14ac:dyDescent="0.3">
      <c r="A72" s="149" t="s">
        <v>2329</v>
      </c>
      <c r="B72" s="163">
        <v>6095787.6861999994</v>
      </c>
      <c r="C72" s="144">
        <v>477504.39679999999</v>
      </c>
      <c r="D72" s="144">
        <v>1275232.7154999999</v>
      </c>
      <c r="E72" s="144">
        <v>93322.886499999993</v>
      </c>
      <c r="F72" s="144">
        <v>826574.70499999996</v>
      </c>
      <c r="G72" s="144">
        <v>3282169.8594999998</v>
      </c>
      <c r="H72" s="145">
        <v>140983.12289999999</v>
      </c>
    </row>
    <row r="73" spans="1:8" x14ac:dyDescent="0.3">
      <c r="A73" s="149" t="s">
        <v>2330</v>
      </c>
      <c r="B73" s="163">
        <v>6080734.1864999998</v>
      </c>
      <c r="C73" s="144">
        <v>481449.02360000001</v>
      </c>
      <c r="D73" s="144">
        <v>1247336.4735000001</v>
      </c>
      <c r="E73" s="144">
        <v>90723.2212</v>
      </c>
      <c r="F73" s="144">
        <v>838715.39749999996</v>
      </c>
      <c r="G73" s="144">
        <v>3285386.1841000002</v>
      </c>
      <c r="H73" s="145">
        <v>137123.8866</v>
      </c>
    </row>
    <row r="74" spans="1:8" x14ac:dyDescent="0.3">
      <c r="A74" s="149" t="s">
        <v>2331</v>
      </c>
      <c r="B74" s="163">
        <v>6042033.8138000006</v>
      </c>
      <c r="C74" s="144">
        <v>481244.93589999998</v>
      </c>
      <c r="D74" s="144">
        <v>1231148.0944999999</v>
      </c>
      <c r="E74" s="144">
        <v>88839.281400000007</v>
      </c>
      <c r="F74" s="144">
        <v>836372.53029999998</v>
      </c>
      <c r="G74" s="144">
        <v>3270127.1748000002</v>
      </c>
      <c r="H74" s="145">
        <v>134301.79689999999</v>
      </c>
    </row>
    <row r="75" spans="1:8" x14ac:dyDescent="0.3">
      <c r="A75" s="149" t="s">
        <v>2334</v>
      </c>
      <c r="B75" s="163">
        <v>6126665.8200000003</v>
      </c>
      <c r="C75" s="144">
        <v>480834.94799999997</v>
      </c>
      <c r="D75" s="144">
        <v>1270530.5315</v>
      </c>
      <c r="E75" s="144">
        <v>95721.502600000007</v>
      </c>
      <c r="F75" s="144">
        <v>840251.72759999998</v>
      </c>
      <c r="G75" s="144">
        <v>3294567.6871000002</v>
      </c>
      <c r="H75" s="145">
        <v>144759.42319999999</v>
      </c>
    </row>
    <row r="76" spans="1:8" x14ac:dyDescent="0.3">
      <c r="A76" s="149" t="s">
        <v>2335</v>
      </c>
      <c r="B76" s="163">
        <v>5959344.4523000009</v>
      </c>
      <c r="C76" s="144">
        <v>475520.97009999998</v>
      </c>
      <c r="D76" s="144">
        <v>1205059.9073000001</v>
      </c>
      <c r="E76" s="144">
        <v>85398.063500000004</v>
      </c>
      <c r="F76" s="144">
        <v>826596.86739999999</v>
      </c>
      <c r="G76" s="144">
        <v>3237431.2198000001</v>
      </c>
      <c r="H76" s="145">
        <v>129337.42419999999</v>
      </c>
    </row>
    <row r="77" spans="1:8" x14ac:dyDescent="0.3">
      <c r="A77" s="150" t="s">
        <v>2336</v>
      </c>
      <c r="B77" s="164">
        <v>6055964.1698999992</v>
      </c>
      <c r="C77" s="146">
        <v>482523.30440000002</v>
      </c>
      <c r="D77" s="146">
        <v>1223702.1746</v>
      </c>
      <c r="E77" s="146">
        <v>87109.825100000002</v>
      </c>
      <c r="F77" s="146">
        <v>839546.571</v>
      </c>
      <c r="G77" s="146">
        <v>3291348.2689999999</v>
      </c>
      <c r="H77" s="147">
        <v>131734.0258</v>
      </c>
    </row>
    <row r="79" spans="1:8" x14ac:dyDescent="0.3">
      <c r="A79" s="16"/>
      <c r="B79" s="15"/>
      <c r="C79" s="15"/>
    </row>
    <row r="80" spans="1:8" x14ac:dyDescent="0.3">
      <c r="A80" s="15"/>
      <c r="B80" s="15"/>
      <c r="C80" s="15"/>
    </row>
    <row r="81" spans="1:14" ht="15" customHeight="1" x14ac:dyDescent="0.3">
      <c r="A81" s="257" t="s">
        <v>58</v>
      </c>
      <c r="B81" s="257"/>
      <c r="C81" s="257"/>
      <c r="D81" s="257"/>
      <c r="E81" s="257"/>
      <c r="F81" s="257"/>
      <c r="G81" s="257"/>
      <c r="H81" s="257"/>
      <c r="I81" s="257"/>
      <c r="J81" s="257"/>
      <c r="K81" s="257"/>
      <c r="L81" s="257"/>
      <c r="M81" s="257"/>
      <c r="N81" s="257"/>
    </row>
    <row r="82" spans="1:14" x14ac:dyDescent="0.3">
      <c r="A82" s="15"/>
      <c r="B82" s="15"/>
      <c r="C82" s="15"/>
    </row>
    <row r="83" spans="1:14" x14ac:dyDescent="0.3">
      <c r="A83" s="258" t="s">
        <v>7</v>
      </c>
      <c r="B83" s="260" t="s">
        <v>22</v>
      </c>
      <c r="C83" s="261"/>
      <c r="D83" s="261"/>
      <c r="E83" s="261"/>
      <c r="F83" s="261"/>
      <c r="G83" s="261"/>
      <c r="H83" s="262"/>
    </row>
    <row r="84" spans="1:14" x14ac:dyDescent="0.3">
      <c r="A84" s="259"/>
      <c r="B84" s="82" t="s">
        <v>8</v>
      </c>
      <c r="C84" s="151" t="s">
        <v>56</v>
      </c>
      <c r="D84" s="151" t="s">
        <v>57</v>
      </c>
      <c r="E84" s="151" t="s">
        <v>23</v>
      </c>
      <c r="F84" s="151" t="s">
        <v>24</v>
      </c>
      <c r="G84" s="151" t="s">
        <v>1196</v>
      </c>
      <c r="H84" s="67" t="s">
        <v>1197</v>
      </c>
    </row>
    <row r="85" spans="1:14" x14ac:dyDescent="0.3">
      <c r="A85" s="149" t="s">
        <v>1205</v>
      </c>
      <c r="B85" s="162">
        <v>954911.17440000013</v>
      </c>
      <c r="C85" s="142">
        <v>447327.44750000001</v>
      </c>
      <c r="D85" s="142">
        <v>5563.4241000000002</v>
      </c>
      <c r="E85" s="142">
        <v>40171.861499999999</v>
      </c>
      <c r="F85" s="142">
        <v>39.537799999999997</v>
      </c>
      <c r="G85" s="142">
        <v>461705.86680000002</v>
      </c>
      <c r="H85" s="143">
        <v>103.0367</v>
      </c>
    </row>
    <row r="86" spans="1:14" x14ac:dyDescent="0.3">
      <c r="A86" s="149" t="s">
        <v>1206</v>
      </c>
      <c r="B86" s="163">
        <v>965527.88579999993</v>
      </c>
      <c r="C86" s="144">
        <v>451752.13549999997</v>
      </c>
      <c r="D86" s="144">
        <v>5634.7434000000003</v>
      </c>
      <c r="E86" s="144">
        <v>40649.147400000002</v>
      </c>
      <c r="F86" s="144">
        <v>40.9056</v>
      </c>
      <c r="G86" s="144">
        <v>467338.08360000001</v>
      </c>
      <c r="H86" s="145">
        <v>112.8703</v>
      </c>
    </row>
    <row r="87" spans="1:14" x14ac:dyDescent="0.3">
      <c r="A87" s="149" t="s">
        <v>1207</v>
      </c>
      <c r="B87" s="163">
        <v>974559.99690000003</v>
      </c>
      <c r="C87" s="144">
        <v>455424.90049999999</v>
      </c>
      <c r="D87" s="144">
        <v>5686.6478999999999</v>
      </c>
      <c r="E87" s="144">
        <v>41214.220300000001</v>
      </c>
      <c r="F87" s="144">
        <v>39.059699999999999</v>
      </c>
      <c r="G87" s="144">
        <v>472091.79249999998</v>
      </c>
      <c r="H87" s="145">
        <v>103.376</v>
      </c>
    </row>
    <row r="88" spans="1:14" x14ac:dyDescent="0.3">
      <c r="A88" s="149" t="s">
        <v>1208</v>
      </c>
      <c r="B88" s="163">
        <v>977452.47649999999</v>
      </c>
      <c r="C88" s="144">
        <v>456913.83529999998</v>
      </c>
      <c r="D88" s="144">
        <v>5737.6837999999998</v>
      </c>
      <c r="E88" s="144">
        <v>41229.448900000003</v>
      </c>
      <c r="F88" s="144">
        <v>39.438899999999997</v>
      </c>
      <c r="G88" s="144">
        <v>473437.74959999998</v>
      </c>
      <c r="H88" s="145">
        <v>94.32</v>
      </c>
    </row>
    <row r="89" spans="1:14" x14ac:dyDescent="0.3">
      <c r="A89" s="149" t="s">
        <v>1209</v>
      </c>
      <c r="B89" s="163">
        <v>954639.04929999996</v>
      </c>
      <c r="C89" s="144">
        <v>449237.96840000001</v>
      </c>
      <c r="D89" s="144">
        <v>5661.5155000000004</v>
      </c>
      <c r="E89" s="144">
        <v>39054.322999999997</v>
      </c>
      <c r="F89" s="144">
        <v>39.282200000000003</v>
      </c>
      <c r="G89" s="144">
        <v>460551.74849999999</v>
      </c>
      <c r="H89" s="145">
        <v>94.211699999999993</v>
      </c>
    </row>
    <row r="90" spans="1:14" x14ac:dyDescent="0.3">
      <c r="A90" s="149" t="s">
        <v>1211</v>
      </c>
      <c r="B90" s="163">
        <v>881570.6074000001</v>
      </c>
      <c r="C90" s="144">
        <v>419427.45169999998</v>
      </c>
      <c r="D90" s="144">
        <v>5617.3179</v>
      </c>
      <c r="E90" s="144">
        <v>34376.292200000004</v>
      </c>
      <c r="F90" s="144">
        <v>40.604199999999999</v>
      </c>
      <c r="G90" s="144">
        <v>422046.99790000002</v>
      </c>
      <c r="H90" s="145">
        <v>61.9435</v>
      </c>
    </row>
    <row r="91" spans="1:14" x14ac:dyDescent="0.3">
      <c r="A91" s="149" t="s">
        <v>2328</v>
      </c>
      <c r="B91" s="163">
        <v>943324.55500000005</v>
      </c>
      <c r="C91" s="144">
        <v>445444.15509999997</v>
      </c>
      <c r="D91" s="144">
        <v>5924.1782000000003</v>
      </c>
      <c r="E91" s="144">
        <v>37758.129800000002</v>
      </c>
      <c r="F91" s="144">
        <v>51.9026</v>
      </c>
      <c r="G91" s="144">
        <v>454025.2279</v>
      </c>
      <c r="H91" s="145">
        <v>120.9614</v>
      </c>
    </row>
    <row r="92" spans="1:14" x14ac:dyDescent="0.3">
      <c r="A92" s="149" t="s">
        <v>2329</v>
      </c>
      <c r="B92" s="163">
        <v>989236.36460000009</v>
      </c>
      <c r="C92" s="144">
        <v>464830.11749999999</v>
      </c>
      <c r="D92" s="144">
        <v>6050.1256000000003</v>
      </c>
      <c r="E92" s="144">
        <v>40149.374900000003</v>
      </c>
      <c r="F92" s="144">
        <v>43.688099999999999</v>
      </c>
      <c r="G92" s="144">
        <v>478050.44179999997</v>
      </c>
      <c r="H92" s="145">
        <v>112.61669999999999</v>
      </c>
    </row>
    <row r="93" spans="1:14" x14ac:dyDescent="0.3">
      <c r="A93" s="149" t="s">
        <v>2330</v>
      </c>
      <c r="B93" s="163">
        <v>1018173.5316</v>
      </c>
      <c r="C93" s="144">
        <v>477364.39419999998</v>
      </c>
      <c r="D93" s="144">
        <v>6144.3994000000002</v>
      </c>
      <c r="E93" s="144">
        <v>41611.901100000003</v>
      </c>
      <c r="F93" s="144">
        <v>47.685000000000002</v>
      </c>
      <c r="G93" s="144">
        <v>492886.83260000002</v>
      </c>
      <c r="H93" s="145">
        <v>118.3193</v>
      </c>
    </row>
    <row r="94" spans="1:14" x14ac:dyDescent="0.3">
      <c r="A94" s="149" t="s">
        <v>2331</v>
      </c>
      <c r="B94" s="163">
        <v>1033765.5099999999</v>
      </c>
      <c r="C94" s="144">
        <v>483622.94760000001</v>
      </c>
      <c r="D94" s="144">
        <v>6197.2847000000002</v>
      </c>
      <c r="E94" s="144">
        <v>42469.254800000002</v>
      </c>
      <c r="F94" s="144">
        <v>44.885100000000001</v>
      </c>
      <c r="G94" s="144">
        <v>501317.3296</v>
      </c>
      <c r="H94" s="145">
        <v>113.8082</v>
      </c>
    </row>
    <row r="95" spans="1:14" x14ac:dyDescent="0.3">
      <c r="A95" s="149" t="s">
        <v>2334</v>
      </c>
      <c r="B95" s="163">
        <v>1040720.4653</v>
      </c>
      <c r="C95" s="144">
        <v>486404.7096</v>
      </c>
      <c r="D95" s="144">
        <v>6225.6556</v>
      </c>
      <c r="E95" s="144">
        <v>42721.232000000004</v>
      </c>
      <c r="F95" s="144">
        <v>45.495199999999997</v>
      </c>
      <c r="G95" s="144">
        <v>505227.22610000003</v>
      </c>
      <c r="H95" s="145">
        <v>96.146799999999999</v>
      </c>
    </row>
    <row r="96" spans="1:14" x14ac:dyDescent="0.3">
      <c r="A96" s="149" t="s">
        <v>2335</v>
      </c>
      <c r="B96" s="163">
        <v>1047446.9138000001</v>
      </c>
      <c r="C96" s="144">
        <v>489330.79100000003</v>
      </c>
      <c r="D96" s="144">
        <v>6232.9903999999997</v>
      </c>
      <c r="E96" s="144">
        <v>43150.178899999999</v>
      </c>
      <c r="F96" s="144">
        <v>39.587699999999998</v>
      </c>
      <c r="G96" s="144">
        <v>508628.99469999998</v>
      </c>
      <c r="H96" s="145">
        <v>64.371099999999998</v>
      </c>
    </row>
    <row r="97" spans="1:8" x14ac:dyDescent="0.3">
      <c r="A97" s="150" t="s">
        <v>2336</v>
      </c>
      <c r="B97" s="164">
        <v>1064949.6658000001</v>
      </c>
      <c r="C97" s="146">
        <v>496547.94660000002</v>
      </c>
      <c r="D97" s="146">
        <v>6390.1283999999996</v>
      </c>
      <c r="E97" s="146">
        <v>44165.0861</v>
      </c>
      <c r="F97" s="146">
        <v>45.686500000000002</v>
      </c>
      <c r="G97" s="146">
        <v>517688.27189999999</v>
      </c>
      <c r="H97" s="147">
        <v>112.5463</v>
      </c>
    </row>
    <row r="99" spans="1:8" x14ac:dyDescent="0.3">
      <c r="A99" s="16"/>
    </row>
    <row r="100" spans="1:8" x14ac:dyDescent="0.3">
      <c r="A100" s="16"/>
    </row>
    <row r="101" spans="1:8" x14ac:dyDescent="0.3">
      <c r="A101" s="16"/>
    </row>
    <row r="102" spans="1:8" x14ac:dyDescent="0.3">
      <c r="A102" s="16"/>
    </row>
    <row r="103" spans="1:8" x14ac:dyDescent="0.3">
      <c r="A103" s="16"/>
    </row>
    <row r="104" spans="1:8" x14ac:dyDescent="0.3">
      <c r="A104" s="16"/>
    </row>
  </sheetData>
  <mergeCells count="15">
    <mergeCell ref="D2:I4"/>
    <mergeCell ref="J2:K4"/>
    <mergeCell ref="A41:N41"/>
    <mergeCell ref="A43:A44"/>
    <mergeCell ref="A9:N9"/>
    <mergeCell ref="D5:K5"/>
    <mergeCell ref="A11:A12"/>
    <mergeCell ref="B11:N11"/>
    <mergeCell ref="B43:H43"/>
    <mergeCell ref="A61:N61"/>
    <mergeCell ref="A63:A64"/>
    <mergeCell ref="A83:A84"/>
    <mergeCell ref="A81:N81"/>
    <mergeCell ref="B63:H63"/>
    <mergeCell ref="B83:H83"/>
  </mergeCells>
  <phoneticPr fontId="10" type="noConversion"/>
  <conditionalFormatting sqref="B45:B57">
    <cfRule type="colorScale" priority="7">
      <colorScale>
        <cfvo type="min"/>
        <cfvo type="percentile" val="50"/>
        <cfvo type="max"/>
        <color theme="5" tint="0.79998168889431442"/>
        <color rgb="FFFFFBEF"/>
        <color theme="9" tint="0.79998168889431442"/>
      </colorScale>
    </cfRule>
  </conditionalFormatting>
  <conditionalFormatting sqref="B65:B77">
    <cfRule type="colorScale" priority="6">
      <colorScale>
        <cfvo type="min"/>
        <cfvo type="percentile" val="50"/>
        <cfvo type="max"/>
        <color theme="5" tint="0.79998168889431442"/>
        <color rgb="FFFFFBEF"/>
        <color theme="9" tint="0.79998168889431442"/>
      </colorScale>
    </cfRule>
  </conditionalFormatting>
  <conditionalFormatting sqref="B85:B97">
    <cfRule type="colorScale" priority="5">
      <colorScale>
        <cfvo type="min"/>
        <cfvo type="percentile" val="50"/>
        <cfvo type="max"/>
        <color theme="5" tint="0.79998168889431442"/>
        <color rgb="FFFFFBEF"/>
        <color theme="9" tint="0.79998168889431442"/>
      </colorScale>
    </cfRule>
  </conditionalFormatting>
  <conditionalFormatting sqref="B13:N13">
    <cfRule type="colorScale" priority="4">
      <colorScale>
        <cfvo type="min"/>
        <cfvo type="percentile" val="50"/>
        <cfvo type="max"/>
        <color theme="5" tint="0.79998168889431442"/>
        <color rgb="FFFFFBEF"/>
        <color theme="9" tint="0.79998168889431442"/>
      </colorScale>
    </cfRule>
  </conditionalFormatting>
  <conditionalFormatting sqref="B19:N19">
    <cfRule type="colorScale" priority="3">
      <colorScale>
        <cfvo type="min"/>
        <cfvo type="percentile" val="50"/>
        <cfvo type="max"/>
        <color theme="5" tint="0.79998168889431442"/>
        <color rgb="FFFFFBEF"/>
        <color theme="9" tint="0.79998168889431442"/>
      </colorScale>
    </cfRule>
  </conditionalFormatting>
  <conditionalFormatting sqref="B25:N25">
    <cfRule type="colorScale" priority="2">
      <colorScale>
        <cfvo type="min"/>
        <cfvo type="percentile" val="50"/>
        <cfvo type="max"/>
        <color theme="5" tint="0.79998168889431442"/>
        <color rgb="FFFFFBEF"/>
        <color theme="9" tint="0.79998168889431442"/>
      </colorScale>
    </cfRule>
  </conditionalFormatting>
  <conditionalFormatting sqref="B31:N31">
    <cfRule type="colorScale" priority="1">
      <colorScale>
        <cfvo type="min"/>
        <cfvo type="percentile" val="50"/>
        <cfvo type="max"/>
        <color theme="5" tint="0.79998168889431442"/>
        <color rgb="FFFFFBEF"/>
        <color theme="9" tint="0.79998168889431442"/>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150B0644-753D-48AF-90A8-31419F98BD1D}">
          <x14:colorSeries rgb="FF376092"/>
          <x14:colorNegative rgb="FFD00000"/>
          <x14:colorAxis rgb="FF000000"/>
          <x14:colorMarkers rgb="FFD00000"/>
          <x14:colorFirst rgb="FFD00000"/>
          <x14:colorLast rgb="FFD00000"/>
          <x14:colorHigh rgb="FFD00000"/>
          <x14:colorLow rgb="FFD00000"/>
          <x14:sparklines>
            <x14:sparkline>
              <xm:f>'Monto de cotización'!B31:N31</xm:f>
              <xm:sqref>O31</xm:sqref>
            </x14:sparkline>
          </x14:sparklines>
        </x14:sparklineGroup>
        <x14:sparklineGroup displayEmptyCellsAs="gap" xr2:uid="{0BB99234-07E7-4563-AD75-6081CB452104}">
          <x14:colorSeries rgb="FF376092"/>
          <x14:colorNegative rgb="FFD00000"/>
          <x14:colorAxis rgb="FF000000"/>
          <x14:colorMarkers rgb="FFD00000"/>
          <x14:colorFirst rgb="FFD00000"/>
          <x14:colorLast rgb="FFD00000"/>
          <x14:colorHigh rgb="FFD00000"/>
          <x14:colorLow rgb="FFD00000"/>
          <x14:sparklines>
            <x14:sparkline>
              <xm:f>'Monto de cotización'!B25:N25</xm:f>
              <xm:sqref>O25</xm:sqref>
            </x14:sparkline>
          </x14:sparklines>
        </x14:sparklineGroup>
        <x14:sparklineGroup displayEmptyCellsAs="gap" xr2:uid="{9CFD960C-FDE5-422E-A3AA-659CF4B06EA5}">
          <x14:colorSeries rgb="FF376092"/>
          <x14:colorNegative rgb="FFD00000"/>
          <x14:colorAxis rgb="FF000000"/>
          <x14:colorMarkers rgb="FFD00000"/>
          <x14:colorFirst rgb="FFD00000"/>
          <x14:colorLast rgb="FFD00000"/>
          <x14:colorHigh rgb="FFD00000"/>
          <x14:colorLow rgb="FFD00000"/>
          <x14:sparklines>
            <x14:sparkline>
              <xm:f>'Monto de cotización'!B19:N19</xm:f>
              <xm:sqref>O19</xm:sqref>
            </x14:sparkline>
          </x14:sparklines>
        </x14:sparklineGroup>
        <x14:sparklineGroup displayEmptyCellsAs="gap" xr2:uid="{4A1B56D9-13A9-486E-837E-115138FD5A7E}">
          <x14:colorSeries rgb="FF376092"/>
          <x14:colorNegative rgb="FFD00000"/>
          <x14:colorAxis rgb="FF000000"/>
          <x14:colorMarkers rgb="FFD00000"/>
          <x14:colorFirst rgb="FFD00000"/>
          <x14:colorLast rgb="FFD00000"/>
          <x14:colorHigh rgb="FFD00000"/>
          <x14:colorLow rgb="FFD00000"/>
          <x14:sparklines>
            <x14:sparkline>
              <xm:f>'Monto de cotización'!B13:N13</xm:f>
              <xm:sqref>O13</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C8E5-C81E-4CA7-8862-6C5CD1B8A9F2}">
  <sheetPr codeName="Hoja5"/>
  <dimension ref="A1:Q1129"/>
  <sheetViews>
    <sheetView showGridLines="0" zoomScaleNormal="100" workbookViewId="0">
      <selection activeCell="G20" sqref="G20"/>
    </sheetView>
  </sheetViews>
  <sheetFormatPr baseColWidth="10" defaultRowHeight="14.4" x14ac:dyDescent="0.3"/>
  <cols>
    <col min="1" max="1" width="16.88671875" bestFit="1" customWidth="1"/>
    <col min="2" max="2" width="17.6640625" customWidth="1"/>
    <col min="3" max="3" width="14.5546875" bestFit="1" customWidth="1"/>
    <col min="4" max="4" width="30.6640625" customWidth="1"/>
    <col min="5" max="14" width="12.44140625" customWidth="1"/>
    <col min="15" max="16" width="14.88671875" bestFit="1" customWidth="1"/>
  </cols>
  <sheetData>
    <row r="1" spans="1:17" ht="15" thickBot="1" x14ac:dyDescent="0.35"/>
    <row r="2" spans="1:17" ht="15" customHeight="1" x14ac:dyDescent="0.3">
      <c r="D2" s="235" t="s">
        <v>96</v>
      </c>
      <c r="E2" s="236"/>
      <c r="F2" s="236"/>
      <c r="G2" s="236"/>
      <c r="H2" s="236"/>
      <c r="I2" s="236"/>
      <c r="J2" s="223" t="str">
        <f>"Ago 24"</f>
        <v>Ago 24</v>
      </c>
      <c r="K2" s="224"/>
    </row>
    <row r="3" spans="1:17" ht="15" customHeight="1" x14ac:dyDescent="0.3">
      <c r="D3" s="237"/>
      <c r="E3" s="263"/>
      <c r="F3" s="263"/>
      <c r="G3" s="263"/>
      <c r="H3" s="263"/>
      <c r="I3" s="263"/>
      <c r="J3" s="225"/>
      <c r="K3" s="226"/>
    </row>
    <row r="4" spans="1:17" ht="15.75" customHeight="1" thickBot="1" x14ac:dyDescent="0.35">
      <c r="D4" s="239"/>
      <c r="E4" s="240"/>
      <c r="F4" s="240"/>
      <c r="G4" s="240"/>
      <c r="H4" s="240"/>
      <c r="I4" s="240"/>
      <c r="J4" s="227"/>
      <c r="K4" s="228"/>
    </row>
    <row r="5" spans="1:17" ht="15" thickBot="1" x14ac:dyDescent="0.35">
      <c r="D5" s="220" t="s">
        <v>2332</v>
      </c>
      <c r="E5" s="221"/>
      <c r="F5" s="221"/>
      <c r="G5" s="221"/>
      <c r="H5" s="221"/>
      <c r="I5" s="221"/>
      <c r="J5" s="221"/>
      <c r="K5" s="222"/>
    </row>
    <row r="6" spans="1:17" x14ac:dyDescent="0.3">
      <c r="D6" s="191"/>
      <c r="F6" s="57"/>
      <c r="G6" s="57"/>
      <c r="H6" s="57"/>
      <c r="I6" s="57"/>
      <c r="J6" s="57"/>
      <c r="K6" s="57"/>
      <c r="L6" s="57"/>
      <c r="M6" s="57"/>
      <c r="N6" s="57"/>
      <c r="O6" s="57"/>
      <c r="P6" s="57"/>
      <c r="Q6" s="57"/>
    </row>
    <row r="7" spans="1:17" x14ac:dyDescent="0.3">
      <c r="F7" s="57"/>
      <c r="G7" s="57"/>
      <c r="H7" s="57"/>
      <c r="I7" s="57"/>
      <c r="J7" s="57"/>
      <c r="K7" s="57"/>
      <c r="L7" s="57"/>
      <c r="M7" s="57"/>
      <c r="N7" s="57"/>
      <c r="O7" s="57"/>
      <c r="P7" s="57"/>
      <c r="Q7" s="57"/>
    </row>
    <row r="8" spans="1:17" x14ac:dyDescent="0.3">
      <c r="F8" s="57"/>
      <c r="G8" s="57"/>
      <c r="H8" s="57"/>
      <c r="K8" s="57"/>
      <c r="L8" s="57"/>
      <c r="N8" s="57"/>
      <c r="P8" s="57"/>
    </row>
    <row r="9" spans="1:17" x14ac:dyDescent="0.3">
      <c r="E9" s="52"/>
      <c r="F9" s="52"/>
      <c r="G9" s="52"/>
      <c r="H9" s="52"/>
      <c r="I9" s="52"/>
      <c r="J9" s="52"/>
      <c r="K9" s="52"/>
      <c r="L9" s="52"/>
      <c r="M9" s="52"/>
      <c r="N9" s="52"/>
      <c r="O9" s="52"/>
      <c r="P9" s="52"/>
    </row>
    <row r="10" spans="1:17" x14ac:dyDescent="0.3">
      <c r="D10" s="191"/>
      <c r="E10" s="52"/>
      <c r="F10" s="52"/>
      <c r="G10" s="52"/>
      <c r="H10" s="52"/>
      <c r="I10" s="52"/>
      <c r="J10" s="52"/>
      <c r="K10" s="52"/>
      <c r="L10" s="52"/>
      <c r="M10" s="52"/>
      <c r="N10" s="52"/>
      <c r="O10" s="52"/>
      <c r="P10" s="52"/>
    </row>
    <row r="11" spans="1:17" ht="19.5" customHeight="1" x14ac:dyDescent="0.3">
      <c r="A11" s="257" t="s">
        <v>27</v>
      </c>
      <c r="B11" s="257"/>
      <c r="C11" s="257"/>
      <c r="D11" s="257"/>
      <c r="E11" s="257"/>
      <c r="F11" s="257"/>
      <c r="G11" s="257"/>
      <c r="H11" s="257"/>
      <c r="I11" s="257"/>
      <c r="J11" s="257"/>
      <c r="K11" s="257"/>
      <c r="L11" s="257"/>
      <c r="M11" s="257"/>
      <c r="N11" s="257"/>
      <c r="O11" s="257"/>
      <c r="P11" s="257"/>
    </row>
    <row r="12" spans="1:17" x14ac:dyDescent="0.3">
      <c r="E12" s="264" t="str">
        <f>UPPER(MID('[1]Monto de cotización'!L12,1,3))</f>
        <v>JUN</v>
      </c>
      <c r="F12" s="265"/>
      <c r="G12" s="265"/>
      <c r="H12" s="265"/>
      <c r="I12" s="264" t="str">
        <f>UPPER(MID('[1]Monto de cotización'!M12,1,3))</f>
        <v>JUL</v>
      </c>
      <c r="J12" s="265"/>
      <c r="K12" s="265"/>
      <c r="L12" s="265"/>
      <c r="M12" s="264" t="str">
        <f>UPPER(MID('[1]Monto de cotización'!N12,1,3))</f>
        <v>AGO</v>
      </c>
      <c r="N12" s="265"/>
      <c r="O12" s="265"/>
      <c r="P12" s="265"/>
    </row>
    <row r="13" spans="1:17" x14ac:dyDescent="0.3">
      <c r="A13" s="48" t="s">
        <v>97</v>
      </c>
      <c r="B13" s="48" t="s">
        <v>48</v>
      </c>
      <c r="C13" s="48" t="s">
        <v>98</v>
      </c>
      <c r="D13" s="48" t="s">
        <v>99</v>
      </c>
      <c r="E13" s="69" t="s">
        <v>8</v>
      </c>
      <c r="F13" s="169" t="s">
        <v>1202</v>
      </c>
      <c r="G13" s="169" t="s">
        <v>1203</v>
      </c>
      <c r="H13" s="170" t="s">
        <v>1204</v>
      </c>
      <c r="I13" s="69" t="s">
        <v>8</v>
      </c>
      <c r="J13" s="169" t="s">
        <v>1202</v>
      </c>
      <c r="K13" s="169" t="s">
        <v>1203</v>
      </c>
      <c r="L13" s="170" t="s">
        <v>1204</v>
      </c>
      <c r="M13" s="69" t="s">
        <v>8</v>
      </c>
      <c r="N13" s="169" t="s">
        <v>1202</v>
      </c>
      <c r="O13" s="169" t="s">
        <v>1203</v>
      </c>
      <c r="P13" s="170" t="s">
        <v>1204</v>
      </c>
    </row>
    <row r="14" spans="1:17" x14ac:dyDescent="0.3">
      <c r="A14" s="171" t="s">
        <v>1193</v>
      </c>
      <c r="B14" s="171" t="s">
        <v>1194</v>
      </c>
      <c r="C14" s="171" t="s">
        <v>1195</v>
      </c>
      <c r="D14" s="171" t="s">
        <v>1194</v>
      </c>
      <c r="E14" s="172">
        <v>13471094</v>
      </c>
      <c r="F14" s="173">
        <v>1836705</v>
      </c>
      <c r="G14" s="173">
        <v>9250620</v>
      </c>
      <c r="H14" s="174">
        <v>2383769</v>
      </c>
      <c r="I14" s="172">
        <v>13533894</v>
      </c>
      <c r="J14" s="173">
        <v>1874364</v>
      </c>
      <c r="K14" s="173">
        <v>9265527</v>
      </c>
      <c r="L14" s="174">
        <v>2394003</v>
      </c>
      <c r="M14" s="172">
        <v>13679445</v>
      </c>
      <c r="N14" s="173">
        <v>1985517</v>
      </c>
      <c r="O14" s="173">
        <v>9265949</v>
      </c>
      <c r="P14" s="174">
        <v>2427979</v>
      </c>
    </row>
    <row r="15" spans="1:17" x14ac:dyDescent="0.3">
      <c r="A15" s="175" t="s">
        <v>258</v>
      </c>
      <c r="B15" s="176" t="s">
        <v>259</v>
      </c>
      <c r="C15" s="176" t="s">
        <v>1213</v>
      </c>
      <c r="D15" s="175" t="s">
        <v>259</v>
      </c>
      <c r="E15" s="172">
        <v>3930425</v>
      </c>
      <c r="F15" s="177">
        <v>444439</v>
      </c>
      <c r="G15" s="177">
        <v>2765076</v>
      </c>
      <c r="H15" s="178">
        <v>720910</v>
      </c>
      <c r="I15" s="172">
        <v>3958334</v>
      </c>
      <c r="J15" s="177">
        <v>451276</v>
      </c>
      <c r="K15" s="177">
        <v>2785391</v>
      </c>
      <c r="L15" s="178">
        <v>721667</v>
      </c>
      <c r="M15" s="172">
        <v>3985539</v>
      </c>
      <c r="N15" s="177">
        <v>470466</v>
      </c>
      <c r="O15" s="177">
        <v>2789787</v>
      </c>
      <c r="P15" s="178">
        <v>725286</v>
      </c>
    </row>
    <row r="16" spans="1:17" x14ac:dyDescent="0.3">
      <c r="A16" s="175" t="s">
        <v>1085</v>
      </c>
      <c r="B16" s="176" t="s">
        <v>108</v>
      </c>
      <c r="C16" s="176" t="s">
        <v>1214</v>
      </c>
      <c r="D16" s="175" t="s">
        <v>109</v>
      </c>
      <c r="E16" s="172">
        <v>1539761</v>
      </c>
      <c r="F16" s="177">
        <v>163211</v>
      </c>
      <c r="G16" s="177">
        <v>1164637</v>
      </c>
      <c r="H16" s="178">
        <v>211913</v>
      </c>
      <c r="I16" s="172">
        <v>1551922</v>
      </c>
      <c r="J16" s="177">
        <v>164939</v>
      </c>
      <c r="K16" s="177">
        <v>1174410</v>
      </c>
      <c r="L16" s="178">
        <v>212573</v>
      </c>
      <c r="M16" s="172">
        <v>1569191</v>
      </c>
      <c r="N16" s="177">
        <v>176615</v>
      </c>
      <c r="O16" s="177">
        <v>1177237</v>
      </c>
      <c r="P16" s="178">
        <v>215339</v>
      </c>
    </row>
    <row r="17" spans="1:16" x14ac:dyDescent="0.3">
      <c r="A17" s="179" t="s">
        <v>107</v>
      </c>
      <c r="B17" s="176" t="s">
        <v>1086</v>
      </c>
      <c r="C17" s="176" t="s">
        <v>1215</v>
      </c>
      <c r="D17" s="176" t="s">
        <v>1087</v>
      </c>
      <c r="E17" s="172">
        <v>907521</v>
      </c>
      <c r="F17" s="177">
        <v>103303</v>
      </c>
      <c r="G17" s="177">
        <v>658615</v>
      </c>
      <c r="H17" s="178">
        <v>145603</v>
      </c>
      <c r="I17" s="172">
        <v>906471</v>
      </c>
      <c r="J17" s="177">
        <v>98212</v>
      </c>
      <c r="K17" s="177">
        <v>661469</v>
      </c>
      <c r="L17" s="178">
        <v>146790</v>
      </c>
      <c r="M17" s="172">
        <v>925039</v>
      </c>
      <c r="N17" s="177">
        <v>110380</v>
      </c>
      <c r="O17" s="177">
        <v>666251</v>
      </c>
      <c r="P17" s="178">
        <v>148408</v>
      </c>
    </row>
    <row r="18" spans="1:16" x14ac:dyDescent="0.3">
      <c r="A18" s="175" t="s">
        <v>539</v>
      </c>
      <c r="B18" s="176" t="s">
        <v>235</v>
      </c>
      <c r="C18" s="176" t="s">
        <v>1216</v>
      </c>
      <c r="D18" s="175" t="s">
        <v>236</v>
      </c>
      <c r="E18" s="172">
        <v>548654</v>
      </c>
      <c r="F18" s="177">
        <v>52021</v>
      </c>
      <c r="G18" s="177">
        <v>427163</v>
      </c>
      <c r="H18" s="178">
        <v>69470</v>
      </c>
      <c r="I18" s="172">
        <v>551344</v>
      </c>
      <c r="J18" s="177">
        <v>51473</v>
      </c>
      <c r="K18" s="177">
        <v>429944</v>
      </c>
      <c r="L18" s="178">
        <v>69927</v>
      </c>
      <c r="M18" s="172">
        <v>558326</v>
      </c>
      <c r="N18" s="177">
        <v>56319</v>
      </c>
      <c r="O18" s="177">
        <v>430923</v>
      </c>
      <c r="P18" s="178">
        <v>71084</v>
      </c>
    </row>
    <row r="19" spans="1:16" x14ac:dyDescent="0.3">
      <c r="A19" s="175" t="s">
        <v>234</v>
      </c>
      <c r="B19" s="176" t="s">
        <v>939</v>
      </c>
      <c r="C19" s="176" t="s">
        <v>1217</v>
      </c>
      <c r="D19" s="175" t="s">
        <v>940</v>
      </c>
      <c r="E19" s="172">
        <v>354090</v>
      </c>
      <c r="F19" s="177">
        <v>39137</v>
      </c>
      <c r="G19" s="177">
        <v>253977</v>
      </c>
      <c r="H19" s="178">
        <v>60976</v>
      </c>
      <c r="I19" s="172">
        <v>353990</v>
      </c>
      <c r="J19" s="177">
        <v>37070</v>
      </c>
      <c r="K19" s="177">
        <v>255954</v>
      </c>
      <c r="L19" s="178">
        <v>60966</v>
      </c>
      <c r="M19" s="172">
        <v>361518</v>
      </c>
      <c r="N19" s="177">
        <v>41264</v>
      </c>
      <c r="O19" s="177">
        <v>257294</v>
      </c>
      <c r="P19" s="178">
        <v>62960</v>
      </c>
    </row>
    <row r="20" spans="1:16" x14ac:dyDescent="0.3">
      <c r="A20" s="175" t="s">
        <v>512</v>
      </c>
      <c r="B20" s="176" t="s">
        <v>261</v>
      </c>
      <c r="C20" s="176" t="s">
        <v>1218</v>
      </c>
      <c r="D20" s="175" t="s">
        <v>262</v>
      </c>
      <c r="E20" s="172">
        <v>331444</v>
      </c>
      <c r="F20" s="177">
        <v>40768</v>
      </c>
      <c r="G20" s="177">
        <v>247465</v>
      </c>
      <c r="H20" s="178">
        <v>43211</v>
      </c>
      <c r="I20" s="172">
        <v>333184</v>
      </c>
      <c r="J20" s="177">
        <v>40103</v>
      </c>
      <c r="K20" s="177">
        <v>249561</v>
      </c>
      <c r="L20" s="178">
        <v>43520</v>
      </c>
      <c r="M20" s="172">
        <v>337985</v>
      </c>
      <c r="N20" s="177">
        <v>43202</v>
      </c>
      <c r="O20" s="177">
        <v>250338</v>
      </c>
      <c r="P20" s="178">
        <v>44445</v>
      </c>
    </row>
    <row r="21" spans="1:16" x14ac:dyDescent="0.3">
      <c r="A21" s="175" t="s">
        <v>938</v>
      </c>
      <c r="B21" s="176" t="s">
        <v>449</v>
      </c>
      <c r="C21" s="176" t="s">
        <v>1219</v>
      </c>
      <c r="D21" s="175" t="s">
        <v>925</v>
      </c>
      <c r="E21" s="172">
        <v>235095</v>
      </c>
      <c r="F21" s="177">
        <v>28210</v>
      </c>
      <c r="G21" s="177">
        <v>164351</v>
      </c>
      <c r="H21" s="178">
        <v>42534</v>
      </c>
      <c r="I21" s="172">
        <v>233484</v>
      </c>
      <c r="J21" s="177">
        <v>26669</v>
      </c>
      <c r="K21" s="177">
        <v>163999</v>
      </c>
      <c r="L21" s="178">
        <v>42816</v>
      </c>
      <c r="M21" s="172">
        <v>238828</v>
      </c>
      <c r="N21" s="177">
        <v>30997</v>
      </c>
      <c r="O21" s="177">
        <v>164689</v>
      </c>
      <c r="P21" s="178">
        <v>43142</v>
      </c>
    </row>
    <row r="22" spans="1:16" x14ac:dyDescent="0.3">
      <c r="A22" s="175" t="s">
        <v>308</v>
      </c>
      <c r="B22" s="176" t="s">
        <v>135</v>
      </c>
      <c r="C22" s="176" t="s">
        <v>1220</v>
      </c>
      <c r="D22" s="175" t="s">
        <v>430</v>
      </c>
      <c r="E22" s="172">
        <v>200017</v>
      </c>
      <c r="F22" s="177">
        <v>38529</v>
      </c>
      <c r="G22" s="177">
        <v>127798</v>
      </c>
      <c r="H22" s="178">
        <v>33690</v>
      </c>
      <c r="I22" s="172">
        <v>197805</v>
      </c>
      <c r="J22" s="177">
        <v>36505</v>
      </c>
      <c r="K22" s="177">
        <v>127203</v>
      </c>
      <c r="L22" s="178">
        <v>34097</v>
      </c>
      <c r="M22" s="172">
        <v>196309</v>
      </c>
      <c r="N22" s="177">
        <v>33622</v>
      </c>
      <c r="O22" s="177">
        <v>128052</v>
      </c>
      <c r="P22" s="178">
        <v>34635</v>
      </c>
    </row>
    <row r="23" spans="1:16" x14ac:dyDescent="0.3">
      <c r="A23" s="175" t="s">
        <v>711</v>
      </c>
      <c r="B23" s="176" t="s">
        <v>874</v>
      </c>
      <c r="C23" s="176" t="s">
        <v>1221</v>
      </c>
      <c r="D23" s="175" t="s">
        <v>875</v>
      </c>
      <c r="E23" s="172">
        <v>180990</v>
      </c>
      <c r="F23" s="177">
        <v>27723</v>
      </c>
      <c r="G23" s="177">
        <v>118543</v>
      </c>
      <c r="H23" s="178">
        <v>34724</v>
      </c>
      <c r="I23" s="172">
        <v>185341</v>
      </c>
      <c r="J23" s="177">
        <v>30756</v>
      </c>
      <c r="K23" s="177">
        <v>119640</v>
      </c>
      <c r="L23" s="178">
        <v>34945</v>
      </c>
      <c r="M23" s="172">
        <v>189479</v>
      </c>
      <c r="N23" s="177">
        <v>35027</v>
      </c>
      <c r="O23" s="177">
        <v>120122</v>
      </c>
      <c r="P23" s="178">
        <v>34330</v>
      </c>
    </row>
    <row r="24" spans="1:16" x14ac:dyDescent="0.3">
      <c r="A24" s="175" t="s">
        <v>568</v>
      </c>
      <c r="B24" s="176" t="s">
        <v>793</v>
      </c>
      <c r="C24" s="176" t="s">
        <v>1222</v>
      </c>
      <c r="D24" s="175" t="s">
        <v>794</v>
      </c>
      <c r="E24" s="172">
        <v>182720</v>
      </c>
      <c r="F24" s="177">
        <v>22686</v>
      </c>
      <c r="G24" s="177">
        <v>128575</v>
      </c>
      <c r="H24" s="178">
        <v>31459</v>
      </c>
      <c r="I24" s="172">
        <v>182853</v>
      </c>
      <c r="J24" s="177">
        <v>22155</v>
      </c>
      <c r="K24" s="177">
        <v>129261</v>
      </c>
      <c r="L24" s="178">
        <v>31437</v>
      </c>
      <c r="M24" s="172">
        <v>186097</v>
      </c>
      <c r="N24" s="177">
        <v>24545</v>
      </c>
      <c r="O24" s="177">
        <v>129430</v>
      </c>
      <c r="P24" s="178">
        <v>32122</v>
      </c>
    </row>
    <row r="25" spans="1:16" x14ac:dyDescent="0.3">
      <c r="A25" s="175" t="s">
        <v>568</v>
      </c>
      <c r="B25" s="176" t="s">
        <v>108</v>
      </c>
      <c r="C25" s="176" t="s">
        <v>1223</v>
      </c>
      <c r="D25" s="175" t="s">
        <v>155</v>
      </c>
      <c r="E25" s="172">
        <v>175737</v>
      </c>
      <c r="F25" s="177">
        <v>23824</v>
      </c>
      <c r="G25" s="177">
        <v>120462</v>
      </c>
      <c r="H25" s="178">
        <v>31451</v>
      </c>
      <c r="I25" s="172">
        <v>177719</v>
      </c>
      <c r="J25" s="177">
        <v>24214</v>
      </c>
      <c r="K25" s="177">
        <v>121969</v>
      </c>
      <c r="L25" s="178">
        <v>31536</v>
      </c>
      <c r="M25" s="172">
        <v>180073</v>
      </c>
      <c r="N25" s="177">
        <v>25015</v>
      </c>
      <c r="O25" s="177">
        <v>123254</v>
      </c>
      <c r="P25" s="178">
        <v>31804</v>
      </c>
    </row>
    <row r="26" spans="1:16" x14ac:dyDescent="0.3">
      <c r="A26" s="175" t="s">
        <v>260</v>
      </c>
      <c r="B26" s="176" t="s">
        <v>1039</v>
      </c>
      <c r="C26" s="176" t="s">
        <v>1224</v>
      </c>
      <c r="D26" s="175" t="s">
        <v>1040</v>
      </c>
      <c r="E26" s="172">
        <v>146624</v>
      </c>
      <c r="F26" s="177">
        <v>22330</v>
      </c>
      <c r="G26" s="177">
        <v>101604</v>
      </c>
      <c r="H26" s="178">
        <v>22690</v>
      </c>
      <c r="I26" s="172">
        <v>142858</v>
      </c>
      <c r="J26" s="177">
        <v>18336</v>
      </c>
      <c r="K26" s="177">
        <v>101884</v>
      </c>
      <c r="L26" s="178">
        <v>22638</v>
      </c>
      <c r="M26" s="172">
        <v>145863</v>
      </c>
      <c r="N26" s="177">
        <v>20978</v>
      </c>
      <c r="O26" s="177">
        <v>101956</v>
      </c>
      <c r="P26" s="178">
        <v>22929</v>
      </c>
    </row>
    <row r="27" spans="1:16" x14ac:dyDescent="0.3">
      <c r="A27" s="175" t="s">
        <v>1038</v>
      </c>
      <c r="B27" s="176" t="s">
        <v>763</v>
      </c>
      <c r="C27" s="176" t="s">
        <v>1225</v>
      </c>
      <c r="D27" s="175" t="s">
        <v>764</v>
      </c>
      <c r="E27" s="172">
        <v>127414</v>
      </c>
      <c r="F27" s="177">
        <v>21284</v>
      </c>
      <c r="G27" s="177">
        <v>87966</v>
      </c>
      <c r="H27" s="178">
        <v>18164</v>
      </c>
      <c r="I27" s="172">
        <v>127289</v>
      </c>
      <c r="J27" s="177">
        <v>21807</v>
      </c>
      <c r="K27" s="177">
        <v>87115</v>
      </c>
      <c r="L27" s="178">
        <v>18367</v>
      </c>
      <c r="M27" s="172">
        <v>131295</v>
      </c>
      <c r="N27" s="177">
        <v>23446</v>
      </c>
      <c r="O27" s="177">
        <v>89125</v>
      </c>
      <c r="P27" s="178">
        <v>18724</v>
      </c>
    </row>
    <row r="28" spans="1:16" x14ac:dyDescent="0.3">
      <c r="A28" s="175" t="s">
        <v>568</v>
      </c>
      <c r="B28" s="176" t="s">
        <v>181</v>
      </c>
      <c r="C28" s="176" t="s">
        <v>1226</v>
      </c>
      <c r="D28" s="175" t="s">
        <v>820</v>
      </c>
      <c r="E28" s="172">
        <v>127377</v>
      </c>
      <c r="F28" s="177">
        <v>22731</v>
      </c>
      <c r="G28" s="177">
        <v>81284</v>
      </c>
      <c r="H28" s="178">
        <v>23362</v>
      </c>
      <c r="I28" s="172">
        <v>125952</v>
      </c>
      <c r="J28" s="177">
        <v>21576</v>
      </c>
      <c r="K28" s="177">
        <v>81057</v>
      </c>
      <c r="L28" s="178">
        <v>23319</v>
      </c>
      <c r="M28" s="172">
        <v>129268</v>
      </c>
      <c r="N28" s="177">
        <v>24203</v>
      </c>
      <c r="O28" s="177">
        <v>81428</v>
      </c>
      <c r="P28" s="178">
        <v>23637</v>
      </c>
    </row>
    <row r="29" spans="1:16" x14ac:dyDescent="0.3">
      <c r="A29" s="175" t="s">
        <v>1014</v>
      </c>
      <c r="B29" s="176" t="s">
        <v>712</v>
      </c>
      <c r="C29" s="176" t="s">
        <v>1227</v>
      </c>
      <c r="D29" s="175" t="s">
        <v>713</v>
      </c>
      <c r="E29" s="172">
        <v>118057</v>
      </c>
      <c r="F29" s="177">
        <v>20102</v>
      </c>
      <c r="G29" s="177">
        <v>73322</v>
      </c>
      <c r="H29" s="178">
        <v>24633</v>
      </c>
      <c r="I29" s="172">
        <v>116946</v>
      </c>
      <c r="J29" s="177">
        <v>18737</v>
      </c>
      <c r="K29" s="177">
        <v>73436</v>
      </c>
      <c r="L29" s="178">
        <v>24773</v>
      </c>
      <c r="M29" s="172">
        <v>121526</v>
      </c>
      <c r="N29" s="177">
        <v>22540</v>
      </c>
      <c r="O29" s="177">
        <v>73732</v>
      </c>
      <c r="P29" s="178">
        <v>25254</v>
      </c>
    </row>
    <row r="30" spans="1:16" x14ac:dyDescent="0.3">
      <c r="A30" s="175" t="s">
        <v>568</v>
      </c>
      <c r="B30" s="176" t="s">
        <v>914</v>
      </c>
      <c r="C30" s="176" t="s">
        <v>1228</v>
      </c>
      <c r="D30" s="175" t="s">
        <v>124</v>
      </c>
      <c r="E30" s="172">
        <v>151727</v>
      </c>
      <c r="F30" s="177">
        <v>1559</v>
      </c>
      <c r="G30" s="177">
        <v>148382</v>
      </c>
      <c r="H30" s="178">
        <v>1786</v>
      </c>
      <c r="I30" s="172">
        <v>138999</v>
      </c>
      <c r="J30" s="177">
        <v>13946</v>
      </c>
      <c r="K30" s="177">
        <v>123225</v>
      </c>
      <c r="L30" s="178">
        <v>1828</v>
      </c>
      <c r="M30" s="172">
        <v>120992</v>
      </c>
      <c r="N30" s="177">
        <v>7113</v>
      </c>
      <c r="O30" s="177">
        <v>112053</v>
      </c>
      <c r="P30" s="178">
        <v>1826</v>
      </c>
    </row>
    <row r="31" spans="1:16" x14ac:dyDescent="0.3">
      <c r="A31" s="175" t="s">
        <v>873</v>
      </c>
      <c r="B31" s="176" t="s">
        <v>108</v>
      </c>
      <c r="C31" s="176" t="s">
        <v>1229</v>
      </c>
      <c r="D31" s="175" t="s">
        <v>167</v>
      </c>
      <c r="E31" s="172">
        <v>118324</v>
      </c>
      <c r="F31" s="177">
        <v>17968</v>
      </c>
      <c r="G31" s="177">
        <v>80231</v>
      </c>
      <c r="H31" s="178">
        <v>20125</v>
      </c>
      <c r="I31" s="172">
        <v>115294</v>
      </c>
      <c r="J31" s="177">
        <v>15359</v>
      </c>
      <c r="K31" s="177">
        <v>79775</v>
      </c>
      <c r="L31" s="178">
        <v>20160</v>
      </c>
      <c r="M31" s="172">
        <v>118259</v>
      </c>
      <c r="N31" s="177">
        <v>18057</v>
      </c>
      <c r="O31" s="177">
        <v>79940</v>
      </c>
      <c r="P31" s="178">
        <v>20262</v>
      </c>
    </row>
    <row r="32" spans="1:16" x14ac:dyDescent="0.3">
      <c r="A32" s="175" t="s">
        <v>873</v>
      </c>
      <c r="B32" s="176" t="s">
        <v>475</v>
      </c>
      <c r="C32" s="176" t="s">
        <v>1230</v>
      </c>
      <c r="D32" s="175" t="s">
        <v>476</v>
      </c>
      <c r="E32" s="172">
        <v>117482</v>
      </c>
      <c r="F32" s="177">
        <v>18561</v>
      </c>
      <c r="G32" s="177">
        <v>73791</v>
      </c>
      <c r="H32" s="178">
        <v>25130</v>
      </c>
      <c r="I32" s="172">
        <v>116173</v>
      </c>
      <c r="J32" s="177">
        <v>17394</v>
      </c>
      <c r="K32" s="177">
        <v>73962</v>
      </c>
      <c r="L32" s="178">
        <v>24817</v>
      </c>
      <c r="M32" s="172">
        <v>117810</v>
      </c>
      <c r="N32" s="177">
        <v>18528</v>
      </c>
      <c r="O32" s="177">
        <v>74319</v>
      </c>
      <c r="P32" s="178">
        <v>24963</v>
      </c>
    </row>
    <row r="33" spans="1:16" x14ac:dyDescent="0.3">
      <c r="A33" s="175" t="s">
        <v>107</v>
      </c>
      <c r="B33" s="176" t="s">
        <v>272</v>
      </c>
      <c r="C33" s="176" t="s">
        <v>1231</v>
      </c>
      <c r="D33" s="175" t="s">
        <v>540</v>
      </c>
      <c r="E33" s="172">
        <v>112236</v>
      </c>
      <c r="F33" s="177">
        <v>25834</v>
      </c>
      <c r="G33" s="177">
        <v>65480</v>
      </c>
      <c r="H33" s="178">
        <v>20922</v>
      </c>
      <c r="I33" s="172">
        <v>111133</v>
      </c>
      <c r="J33" s="177">
        <v>25104</v>
      </c>
      <c r="K33" s="177">
        <v>64948</v>
      </c>
      <c r="L33" s="178">
        <v>21081</v>
      </c>
      <c r="M33" s="172">
        <v>114459</v>
      </c>
      <c r="N33" s="177">
        <v>27506</v>
      </c>
      <c r="O33" s="177">
        <v>65424</v>
      </c>
      <c r="P33" s="178">
        <v>21529</v>
      </c>
    </row>
    <row r="34" spans="1:16" x14ac:dyDescent="0.3">
      <c r="A34" s="175" t="s">
        <v>1038</v>
      </c>
      <c r="B34" s="176" t="s">
        <v>513</v>
      </c>
      <c r="C34" s="176" t="s">
        <v>1232</v>
      </c>
      <c r="D34" s="175" t="s">
        <v>514</v>
      </c>
      <c r="E34" s="172">
        <v>95977</v>
      </c>
      <c r="F34" s="177">
        <v>18124</v>
      </c>
      <c r="G34" s="177">
        <v>60131</v>
      </c>
      <c r="H34" s="178">
        <v>17722</v>
      </c>
      <c r="I34" s="172">
        <v>93829</v>
      </c>
      <c r="J34" s="177">
        <v>15846</v>
      </c>
      <c r="K34" s="177">
        <v>60003</v>
      </c>
      <c r="L34" s="178">
        <v>17980</v>
      </c>
      <c r="M34" s="172">
        <v>97547</v>
      </c>
      <c r="N34" s="177">
        <v>18889</v>
      </c>
      <c r="O34" s="177">
        <v>60341</v>
      </c>
      <c r="P34" s="178">
        <v>18317</v>
      </c>
    </row>
    <row r="35" spans="1:16" x14ac:dyDescent="0.3">
      <c r="A35" s="175" t="s">
        <v>680</v>
      </c>
      <c r="B35" s="176" t="s">
        <v>309</v>
      </c>
      <c r="C35" s="176" t="s">
        <v>1233</v>
      </c>
      <c r="D35" s="175" t="s">
        <v>310</v>
      </c>
      <c r="E35" s="172">
        <v>78890</v>
      </c>
      <c r="F35" s="177">
        <v>11237</v>
      </c>
      <c r="G35" s="177">
        <v>53902</v>
      </c>
      <c r="H35" s="178">
        <v>13751</v>
      </c>
      <c r="I35" s="172">
        <v>82804</v>
      </c>
      <c r="J35" s="177">
        <v>14657</v>
      </c>
      <c r="K35" s="177">
        <v>54437</v>
      </c>
      <c r="L35" s="178">
        <v>13710</v>
      </c>
      <c r="M35" s="172">
        <v>78168</v>
      </c>
      <c r="N35" s="177">
        <v>10749</v>
      </c>
      <c r="O35" s="177">
        <v>53874</v>
      </c>
      <c r="P35" s="178">
        <v>13545</v>
      </c>
    </row>
    <row r="36" spans="1:16" x14ac:dyDescent="0.3">
      <c r="A36" s="175" t="s">
        <v>1038</v>
      </c>
      <c r="B36" s="176" t="s">
        <v>108</v>
      </c>
      <c r="C36" s="176" t="s">
        <v>1234</v>
      </c>
      <c r="D36" s="175" t="s">
        <v>127</v>
      </c>
      <c r="E36" s="172">
        <v>71622</v>
      </c>
      <c r="F36" s="177">
        <v>7315</v>
      </c>
      <c r="G36" s="177">
        <v>52153</v>
      </c>
      <c r="H36" s="178">
        <v>12154</v>
      </c>
      <c r="I36" s="172">
        <v>73262</v>
      </c>
      <c r="J36" s="177">
        <v>8500</v>
      </c>
      <c r="K36" s="177">
        <v>52483</v>
      </c>
      <c r="L36" s="178">
        <v>12279</v>
      </c>
      <c r="M36" s="172">
        <v>73840</v>
      </c>
      <c r="N36" s="177">
        <v>8592</v>
      </c>
      <c r="O36" s="177">
        <v>52814</v>
      </c>
      <c r="P36" s="178">
        <v>12434</v>
      </c>
    </row>
    <row r="37" spans="1:16" x14ac:dyDescent="0.3">
      <c r="A37" s="175" t="s">
        <v>1085</v>
      </c>
      <c r="B37" s="176" t="s">
        <v>569</v>
      </c>
      <c r="C37" s="176" t="s">
        <v>1235</v>
      </c>
      <c r="D37" s="175" t="s">
        <v>585</v>
      </c>
      <c r="E37" s="172">
        <v>69688</v>
      </c>
      <c r="F37" s="177">
        <v>8115</v>
      </c>
      <c r="G37" s="177">
        <v>40978</v>
      </c>
      <c r="H37" s="178">
        <v>20595</v>
      </c>
      <c r="I37" s="172">
        <v>70278</v>
      </c>
      <c r="J37" s="177">
        <v>8304</v>
      </c>
      <c r="K37" s="177">
        <v>41240</v>
      </c>
      <c r="L37" s="178">
        <v>20734</v>
      </c>
      <c r="M37" s="172">
        <v>71257</v>
      </c>
      <c r="N37" s="177">
        <v>8873</v>
      </c>
      <c r="O37" s="177">
        <v>41503</v>
      </c>
      <c r="P37" s="178">
        <v>20881</v>
      </c>
    </row>
    <row r="38" spans="1:16" x14ac:dyDescent="0.3">
      <c r="A38" s="175" t="s">
        <v>107</v>
      </c>
      <c r="B38" s="176" t="s">
        <v>1086</v>
      </c>
      <c r="C38" s="175" t="s">
        <v>1236</v>
      </c>
      <c r="D38" s="175" t="s">
        <v>1120</v>
      </c>
      <c r="E38" s="172">
        <v>69316</v>
      </c>
      <c r="F38" s="177">
        <v>4689</v>
      </c>
      <c r="G38" s="177">
        <v>53155</v>
      </c>
      <c r="H38" s="178">
        <v>11472</v>
      </c>
      <c r="I38" s="172">
        <v>69972</v>
      </c>
      <c r="J38" s="177">
        <v>4640</v>
      </c>
      <c r="K38" s="177">
        <v>53666</v>
      </c>
      <c r="L38" s="178">
        <v>11666</v>
      </c>
      <c r="M38" s="180">
        <v>70015</v>
      </c>
      <c r="N38" s="181">
        <v>5062</v>
      </c>
      <c r="O38" s="181">
        <v>53138</v>
      </c>
      <c r="P38" s="182">
        <v>11815</v>
      </c>
    </row>
    <row r="39" spans="1:16" x14ac:dyDescent="0.3">
      <c r="A39" s="175" t="s">
        <v>1085</v>
      </c>
      <c r="B39" s="176" t="s">
        <v>1086</v>
      </c>
      <c r="C39" s="176" t="s">
        <v>1237</v>
      </c>
      <c r="D39" s="176" t="s">
        <v>1108</v>
      </c>
      <c r="E39" s="172">
        <v>66999</v>
      </c>
      <c r="F39" s="177">
        <v>11375</v>
      </c>
      <c r="G39" s="177">
        <v>40330</v>
      </c>
      <c r="H39" s="178">
        <v>15294</v>
      </c>
      <c r="I39" s="172">
        <v>66932</v>
      </c>
      <c r="J39" s="177">
        <v>10961</v>
      </c>
      <c r="K39" s="177">
        <v>40495</v>
      </c>
      <c r="L39" s="178">
        <v>15476</v>
      </c>
      <c r="M39" s="172">
        <v>68311</v>
      </c>
      <c r="N39" s="177">
        <v>11436</v>
      </c>
      <c r="O39" s="177">
        <v>41071</v>
      </c>
      <c r="P39" s="178">
        <v>15804</v>
      </c>
    </row>
    <row r="40" spans="1:16" x14ac:dyDescent="0.3">
      <c r="A40" s="175" t="s">
        <v>762</v>
      </c>
      <c r="B40" s="176" t="s">
        <v>939</v>
      </c>
      <c r="C40" s="176" t="s">
        <v>1238</v>
      </c>
      <c r="D40" s="175" t="s">
        <v>965</v>
      </c>
      <c r="E40" s="172">
        <v>68053</v>
      </c>
      <c r="F40" s="177">
        <v>7164</v>
      </c>
      <c r="G40" s="177">
        <v>44096</v>
      </c>
      <c r="H40" s="178">
        <v>16793</v>
      </c>
      <c r="I40" s="172">
        <v>67158</v>
      </c>
      <c r="J40" s="177">
        <v>7134</v>
      </c>
      <c r="K40" s="177">
        <v>43311</v>
      </c>
      <c r="L40" s="178">
        <v>16713</v>
      </c>
      <c r="M40" s="172">
        <v>67929</v>
      </c>
      <c r="N40" s="177">
        <v>7123</v>
      </c>
      <c r="O40" s="177">
        <v>43618</v>
      </c>
      <c r="P40" s="178">
        <v>17188</v>
      </c>
    </row>
    <row r="41" spans="1:16" x14ac:dyDescent="0.3">
      <c r="A41" s="175" t="s">
        <v>924</v>
      </c>
      <c r="B41" s="176" t="s">
        <v>108</v>
      </c>
      <c r="C41" s="176" t="s">
        <v>1239</v>
      </c>
      <c r="D41" s="175" t="s">
        <v>193</v>
      </c>
      <c r="E41" s="172">
        <v>72334</v>
      </c>
      <c r="F41" s="177">
        <v>2921</v>
      </c>
      <c r="G41" s="177">
        <v>68881</v>
      </c>
      <c r="H41" s="178">
        <v>532</v>
      </c>
      <c r="I41" s="172">
        <v>73704</v>
      </c>
      <c r="J41" s="177">
        <v>3445</v>
      </c>
      <c r="K41" s="177">
        <v>69759</v>
      </c>
      <c r="L41" s="178">
        <v>500</v>
      </c>
      <c r="M41" s="172">
        <v>67136</v>
      </c>
      <c r="N41" s="177">
        <v>2856</v>
      </c>
      <c r="O41" s="177">
        <v>63735</v>
      </c>
      <c r="P41" s="178">
        <v>545</v>
      </c>
    </row>
    <row r="42" spans="1:16" x14ac:dyDescent="0.3">
      <c r="A42" s="175" t="s">
        <v>234</v>
      </c>
      <c r="B42" s="176" t="s">
        <v>1131</v>
      </c>
      <c r="C42" s="176" t="s">
        <v>1240</v>
      </c>
      <c r="D42" s="175" t="s">
        <v>1132</v>
      </c>
      <c r="E42" s="172">
        <v>62981</v>
      </c>
      <c r="F42" s="177">
        <v>11345</v>
      </c>
      <c r="G42" s="177">
        <v>40881</v>
      </c>
      <c r="H42" s="178">
        <v>10755</v>
      </c>
      <c r="I42" s="172">
        <v>62092</v>
      </c>
      <c r="J42" s="177">
        <v>10354</v>
      </c>
      <c r="K42" s="177">
        <v>40660</v>
      </c>
      <c r="L42" s="178">
        <v>11078</v>
      </c>
      <c r="M42" s="172">
        <v>66585</v>
      </c>
      <c r="N42" s="177">
        <v>14080</v>
      </c>
      <c r="O42" s="177">
        <v>41095</v>
      </c>
      <c r="P42" s="178">
        <v>11410</v>
      </c>
    </row>
    <row r="43" spans="1:16" x14ac:dyDescent="0.3">
      <c r="A43" s="175" t="s">
        <v>711</v>
      </c>
      <c r="B43" s="176" t="s">
        <v>506</v>
      </c>
      <c r="C43" s="176" t="s">
        <v>1241</v>
      </c>
      <c r="D43" s="175" t="s">
        <v>1015</v>
      </c>
      <c r="E43" s="172">
        <v>61290</v>
      </c>
      <c r="F43" s="177">
        <v>6352</v>
      </c>
      <c r="G43" s="177">
        <v>50238</v>
      </c>
      <c r="H43" s="178">
        <v>4700</v>
      </c>
      <c r="I43" s="172">
        <v>59220</v>
      </c>
      <c r="J43" s="177">
        <v>17004</v>
      </c>
      <c r="K43" s="177">
        <v>37451</v>
      </c>
      <c r="L43" s="178">
        <v>4765</v>
      </c>
      <c r="M43" s="172">
        <v>59378</v>
      </c>
      <c r="N43" s="177">
        <v>11922</v>
      </c>
      <c r="O43" s="177">
        <v>42551</v>
      </c>
      <c r="P43" s="178">
        <v>4905</v>
      </c>
    </row>
    <row r="44" spans="1:16" x14ac:dyDescent="0.3">
      <c r="A44" s="175" t="s">
        <v>308</v>
      </c>
      <c r="B44" s="176" t="s">
        <v>108</v>
      </c>
      <c r="C44" s="176" t="s">
        <v>1242</v>
      </c>
      <c r="D44" s="176" t="s">
        <v>195</v>
      </c>
      <c r="E44" s="172">
        <v>55032</v>
      </c>
      <c r="F44" s="177">
        <v>10051</v>
      </c>
      <c r="G44" s="177">
        <v>37092</v>
      </c>
      <c r="H44" s="178">
        <v>7889</v>
      </c>
      <c r="I44" s="172">
        <v>56206</v>
      </c>
      <c r="J44" s="177">
        <v>11151</v>
      </c>
      <c r="K44" s="177">
        <v>37084</v>
      </c>
      <c r="L44" s="178">
        <v>7971</v>
      </c>
      <c r="M44" s="172">
        <v>57492</v>
      </c>
      <c r="N44" s="177">
        <v>11967</v>
      </c>
      <c r="O44" s="177">
        <v>37646</v>
      </c>
      <c r="P44" s="178">
        <v>7879</v>
      </c>
    </row>
    <row r="45" spans="1:16" x14ac:dyDescent="0.3">
      <c r="A45" s="175" t="s">
        <v>1038</v>
      </c>
      <c r="B45" s="176" t="s">
        <v>1086</v>
      </c>
      <c r="C45" s="176" t="s">
        <v>1243</v>
      </c>
      <c r="D45" s="175" t="s">
        <v>1115</v>
      </c>
      <c r="E45" s="172">
        <v>65652</v>
      </c>
      <c r="F45" s="177">
        <v>2263</v>
      </c>
      <c r="G45" s="177">
        <v>62824</v>
      </c>
      <c r="H45" s="178">
        <v>565</v>
      </c>
      <c r="I45" s="172">
        <v>60810</v>
      </c>
      <c r="J45" s="177">
        <v>2498</v>
      </c>
      <c r="K45" s="177">
        <v>57703</v>
      </c>
      <c r="L45" s="178">
        <v>609</v>
      </c>
      <c r="M45" s="172">
        <v>56839</v>
      </c>
      <c r="N45" s="177">
        <v>2091</v>
      </c>
      <c r="O45" s="177">
        <v>54024</v>
      </c>
      <c r="P45" s="178">
        <v>724</v>
      </c>
    </row>
    <row r="46" spans="1:16" x14ac:dyDescent="0.3">
      <c r="A46" s="175" t="s">
        <v>308</v>
      </c>
      <c r="B46" s="176" t="s">
        <v>939</v>
      </c>
      <c r="C46" s="176" t="s">
        <v>1244</v>
      </c>
      <c r="D46" s="175" t="s">
        <v>944</v>
      </c>
      <c r="E46" s="172">
        <v>53962</v>
      </c>
      <c r="F46" s="177">
        <v>9975</v>
      </c>
      <c r="G46" s="177">
        <v>32499</v>
      </c>
      <c r="H46" s="178">
        <v>11488</v>
      </c>
      <c r="I46" s="172">
        <v>54705</v>
      </c>
      <c r="J46" s="177">
        <v>8750</v>
      </c>
      <c r="K46" s="177">
        <v>32887</v>
      </c>
      <c r="L46" s="178">
        <v>13068</v>
      </c>
      <c r="M46" s="172">
        <v>55339</v>
      </c>
      <c r="N46" s="177">
        <v>9008</v>
      </c>
      <c r="O46" s="177">
        <v>32995</v>
      </c>
      <c r="P46" s="178">
        <v>13336</v>
      </c>
    </row>
    <row r="47" spans="1:16" x14ac:dyDescent="0.3">
      <c r="A47" s="175" t="s">
        <v>568</v>
      </c>
      <c r="B47" s="176" t="s">
        <v>449</v>
      </c>
      <c r="C47" s="176" t="s">
        <v>1245</v>
      </c>
      <c r="D47" s="175" t="s">
        <v>928</v>
      </c>
      <c r="E47" s="172">
        <v>53368</v>
      </c>
      <c r="F47" s="177">
        <v>10209</v>
      </c>
      <c r="G47" s="177">
        <v>33511</v>
      </c>
      <c r="H47" s="178">
        <v>9648</v>
      </c>
      <c r="I47" s="172">
        <v>53555</v>
      </c>
      <c r="J47" s="177">
        <v>12812</v>
      </c>
      <c r="K47" s="177">
        <v>31155</v>
      </c>
      <c r="L47" s="178">
        <v>9588</v>
      </c>
      <c r="M47" s="172">
        <v>51391</v>
      </c>
      <c r="N47" s="177">
        <v>13529</v>
      </c>
      <c r="O47" s="177">
        <v>28088</v>
      </c>
      <c r="P47" s="178">
        <v>9774</v>
      </c>
    </row>
    <row r="48" spans="1:16" x14ac:dyDescent="0.3">
      <c r="A48" s="175" t="s">
        <v>747</v>
      </c>
      <c r="B48" s="176" t="s">
        <v>569</v>
      </c>
      <c r="C48" s="176" t="s">
        <v>1246</v>
      </c>
      <c r="D48" s="175" t="s">
        <v>590</v>
      </c>
      <c r="E48" s="172">
        <v>48307</v>
      </c>
      <c r="F48" s="177">
        <v>6785</v>
      </c>
      <c r="G48" s="177">
        <v>29106</v>
      </c>
      <c r="H48" s="178">
        <v>12416</v>
      </c>
      <c r="I48" s="172">
        <v>47138</v>
      </c>
      <c r="J48" s="177">
        <v>5577</v>
      </c>
      <c r="K48" s="177">
        <v>29075</v>
      </c>
      <c r="L48" s="178">
        <v>12486</v>
      </c>
      <c r="M48" s="172">
        <v>48428</v>
      </c>
      <c r="N48" s="177">
        <v>6215</v>
      </c>
      <c r="O48" s="177">
        <v>29571</v>
      </c>
      <c r="P48" s="178">
        <v>12642</v>
      </c>
    </row>
    <row r="49" spans="1:16" x14ac:dyDescent="0.3">
      <c r="A49" s="175" t="s">
        <v>762</v>
      </c>
      <c r="B49" s="176" t="s">
        <v>569</v>
      </c>
      <c r="C49" s="176" t="s">
        <v>1247</v>
      </c>
      <c r="D49" s="175" t="s">
        <v>650</v>
      </c>
      <c r="E49" s="172">
        <v>42822</v>
      </c>
      <c r="F49" s="177">
        <v>7588</v>
      </c>
      <c r="G49" s="177">
        <v>23489</v>
      </c>
      <c r="H49" s="178">
        <v>11745</v>
      </c>
      <c r="I49" s="172">
        <v>43021</v>
      </c>
      <c r="J49" s="177">
        <v>7961</v>
      </c>
      <c r="K49" s="177">
        <v>23215</v>
      </c>
      <c r="L49" s="178">
        <v>11845</v>
      </c>
      <c r="M49" s="172">
        <v>45298</v>
      </c>
      <c r="N49" s="177">
        <v>9691</v>
      </c>
      <c r="O49" s="177">
        <v>23518</v>
      </c>
      <c r="P49" s="178">
        <v>12089</v>
      </c>
    </row>
    <row r="50" spans="1:16" x14ac:dyDescent="0.3">
      <c r="A50" s="175" t="s">
        <v>308</v>
      </c>
      <c r="B50" s="176" t="s">
        <v>569</v>
      </c>
      <c r="C50" s="176" t="s">
        <v>1248</v>
      </c>
      <c r="D50" s="175" t="s">
        <v>624</v>
      </c>
      <c r="E50" s="172">
        <v>44626</v>
      </c>
      <c r="F50" s="177">
        <v>6157</v>
      </c>
      <c r="G50" s="177">
        <v>34310</v>
      </c>
      <c r="H50" s="178">
        <v>4159</v>
      </c>
      <c r="I50" s="172">
        <v>44858</v>
      </c>
      <c r="J50" s="177">
        <v>6233</v>
      </c>
      <c r="K50" s="177">
        <v>34427</v>
      </c>
      <c r="L50" s="178">
        <v>4198</v>
      </c>
      <c r="M50" s="172">
        <v>44713</v>
      </c>
      <c r="N50" s="177">
        <v>6270</v>
      </c>
      <c r="O50" s="177">
        <v>34094</v>
      </c>
      <c r="P50" s="178">
        <v>4349</v>
      </c>
    </row>
    <row r="51" spans="1:16" x14ac:dyDescent="0.3">
      <c r="A51" s="175" t="s">
        <v>308</v>
      </c>
      <c r="B51" s="176" t="s">
        <v>748</v>
      </c>
      <c r="C51" s="176" t="s">
        <v>1249</v>
      </c>
      <c r="D51" s="175" t="s">
        <v>749</v>
      </c>
      <c r="E51" s="172">
        <v>24074</v>
      </c>
      <c r="F51" s="177">
        <v>1066</v>
      </c>
      <c r="G51" s="177">
        <v>21490</v>
      </c>
      <c r="H51" s="178">
        <v>1518</v>
      </c>
      <c r="I51" s="172">
        <v>25626</v>
      </c>
      <c r="J51" s="177">
        <v>1450</v>
      </c>
      <c r="K51" s="177">
        <v>22660</v>
      </c>
      <c r="L51" s="178">
        <v>1516</v>
      </c>
      <c r="M51" s="172">
        <v>42704</v>
      </c>
      <c r="N51" s="177">
        <v>17361</v>
      </c>
      <c r="O51" s="177">
        <v>23812</v>
      </c>
      <c r="P51" s="178">
        <v>1531</v>
      </c>
    </row>
    <row r="52" spans="1:16" x14ac:dyDescent="0.3">
      <c r="A52" s="175" t="s">
        <v>474</v>
      </c>
      <c r="B52" s="176" t="s">
        <v>569</v>
      </c>
      <c r="C52" s="176" t="s">
        <v>1250</v>
      </c>
      <c r="D52" s="175" t="s">
        <v>597</v>
      </c>
      <c r="E52" s="172">
        <v>41337</v>
      </c>
      <c r="F52" s="177">
        <v>4725</v>
      </c>
      <c r="G52" s="177">
        <v>23062</v>
      </c>
      <c r="H52" s="178">
        <v>13550</v>
      </c>
      <c r="I52" s="172">
        <v>42280</v>
      </c>
      <c r="J52" s="177">
        <v>4917</v>
      </c>
      <c r="K52" s="177">
        <v>23675</v>
      </c>
      <c r="L52" s="178">
        <v>13688</v>
      </c>
      <c r="M52" s="172">
        <v>42286</v>
      </c>
      <c r="N52" s="177">
        <v>4818</v>
      </c>
      <c r="O52" s="177">
        <v>23746</v>
      </c>
      <c r="P52" s="178">
        <v>13722</v>
      </c>
    </row>
    <row r="53" spans="1:16" x14ac:dyDescent="0.3">
      <c r="A53" s="175" t="s">
        <v>819</v>
      </c>
      <c r="B53" s="176" t="s">
        <v>569</v>
      </c>
      <c r="C53" s="176" t="s">
        <v>1251</v>
      </c>
      <c r="D53" s="175" t="s">
        <v>594</v>
      </c>
      <c r="E53" s="172">
        <v>42648</v>
      </c>
      <c r="F53" s="177">
        <v>3920</v>
      </c>
      <c r="G53" s="177">
        <v>33033</v>
      </c>
      <c r="H53" s="178">
        <v>5695</v>
      </c>
      <c r="I53" s="172">
        <v>42958</v>
      </c>
      <c r="J53" s="177">
        <v>3642</v>
      </c>
      <c r="K53" s="177">
        <v>33729</v>
      </c>
      <c r="L53" s="178">
        <v>5587</v>
      </c>
      <c r="M53" s="172">
        <v>42269</v>
      </c>
      <c r="N53" s="177">
        <v>3351</v>
      </c>
      <c r="O53" s="177">
        <v>33266</v>
      </c>
      <c r="P53" s="178">
        <v>5652</v>
      </c>
    </row>
    <row r="54" spans="1:16" x14ac:dyDescent="0.3">
      <c r="A54" s="175" t="s">
        <v>938</v>
      </c>
      <c r="B54" s="176" t="s">
        <v>458</v>
      </c>
      <c r="C54" s="176" t="s">
        <v>1252</v>
      </c>
      <c r="D54" s="175" t="s">
        <v>459</v>
      </c>
      <c r="E54" s="172">
        <v>38641</v>
      </c>
      <c r="F54" s="177">
        <v>7896</v>
      </c>
      <c r="G54" s="177">
        <v>21280</v>
      </c>
      <c r="H54" s="178">
        <v>9465</v>
      </c>
      <c r="I54" s="172">
        <v>38447</v>
      </c>
      <c r="J54" s="177">
        <v>7103</v>
      </c>
      <c r="K54" s="177">
        <v>21941</v>
      </c>
      <c r="L54" s="178">
        <v>9403</v>
      </c>
      <c r="M54" s="172">
        <v>39695</v>
      </c>
      <c r="N54" s="177">
        <v>7889</v>
      </c>
      <c r="O54" s="177">
        <v>22147</v>
      </c>
      <c r="P54" s="178">
        <v>9659</v>
      </c>
    </row>
    <row r="55" spans="1:16" x14ac:dyDescent="0.3">
      <c r="A55" s="175" t="s">
        <v>1085</v>
      </c>
      <c r="B55" s="176" t="s">
        <v>108</v>
      </c>
      <c r="C55" s="176" t="s">
        <v>1253</v>
      </c>
      <c r="D55" s="175" t="s">
        <v>172</v>
      </c>
      <c r="E55" s="172">
        <v>38691</v>
      </c>
      <c r="F55" s="177">
        <v>3093</v>
      </c>
      <c r="G55" s="177">
        <v>30585</v>
      </c>
      <c r="H55" s="178">
        <v>5013</v>
      </c>
      <c r="I55" s="172">
        <v>38763</v>
      </c>
      <c r="J55" s="177">
        <v>3136</v>
      </c>
      <c r="K55" s="177">
        <v>30540</v>
      </c>
      <c r="L55" s="178">
        <v>5087</v>
      </c>
      <c r="M55" s="172">
        <v>38643</v>
      </c>
      <c r="N55" s="177">
        <v>3003</v>
      </c>
      <c r="O55" s="177">
        <v>30542</v>
      </c>
      <c r="P55" s="178">
        <v>5098</v>
      </c>
    </row>
    <row r="56" spans="1:16" x14ac:dyDescent="0.3">
      <c r="A56" s="175" t="s">
        <v>938</v>
      </c>
      <c r="B56" s="176" t="s">
        <v>569</v>
      </c>
      <c r="C56" s="176" t="s">
        <v>1254</v>
      </c>
      <c r="D56" s="175" t="s">
        <v>580</v>
      </c>
      <c r="E56" s="172">
        <v>36824</v>
      </c>
      <c r="F56" s="177">
        <v>8693</v>
      </c>
      <c r="G56" s="177">
        <v>19523</v>
      </c>
      <c r="H56" s="178">
        <v>8608</v>
      </c>
      <c r="I56" s="172">
        <v>36499</v>
      </c>
      <c r="J56" s="177">
        <v>7680</v>
      </c>
      <c r="K56" s="177">
        <v>20078</v>
      </c>
      <c r="L56" s="178">
        <v>8741</v>
      </c>
      <c r="M56" s="172">
        <v>36451</v>
      </c>
      <c r="N56" s="177">
        <v>7485</v>
      </c>
      <c r="O56" s="177">
        <v>20142</v>
      </c>
      <c r="P56" s="178">
        <v>8824</v>
      </c>
    </row>
    <row r="57" spans="1:16" x14ac:dyDescent="0.3">
      <c r="A57" s="175" t="s">
        <v>938</v>
      </c>
      <c r="B57" s="176" t="s">
        <v>309</v>
      </c>
      <c r="C57" s="176" t="s">
        <v>1255</v>
      </c>
      <c r="D57" s="175" t="s">
        <v>338</v>
      </c>
      <c r="E57" s="172">
        <v>35917</v>
      </c>
      <c r="F57" s="177">
        <v>3391</v>
      </c>
      <c r="G57" s="177">
        <v>23797</v>
      </c>
      <c r="H57" s="178">
        <v>8729</v>
      </c>
      <c r="I57" s="172">
        <v>35915</v>
      </c>
      <c r="J57" s="177">
        <v>3175</v>
      </c>
      <c r="K57" s="177">
        <v>24076</v>
      </c>
      <c r="L57" s="178">
        <v>8664</v>
      </c>
      <c r="M57" s="172">
        <v>36618</v>
      </c>
      <c r="N57" s="177">
        <v>3464</v>
      </c>
      <c r="O57" s="177">
        <v>24200</v>
      </c>
      <c r="P57" s="178">
        <v>8954</v>
      </c>
    </row>
    <row r="58" spans="1:16" x14ac:dyDescent="0.3">
      <c r="A58" s="175" t="s">
        <v>474</v>
      </c>
      <c r="B58" s="176" t="s">
        <v>1086</v>
      </c>
      <c r="C58" s="176" t="s">
        <v>1256</v>
      </c>
      <c r="D58" s="175" t="s">
        <v>1091</v>
      </c>
      <c r="E58" s="172">
        <v>34572</v>
      </c>
      <c r="F58" s="177">
        <v>7343</v>
      </c>
      <c r="G58" s="177">
        <v>21804</v>
      </c>
      <c r="H58" s="178">
        <v>5425</v>
      </c>
      <c r="I58" s="172">
        <v>34496</v>
      </c>
      <c r="J58" s="177">
        <v>7299</v>
      </c>
      <c r="K58" s="177">
        <v>21731</v>
      </c>
      <c r="L58" s="178">
        <v>5466</v>
      </c>
      <c r="M58" s="172">
        <v>35273</v>
      </c>
      <c r="N58" s="177">
        <v>7366</v>
      </c>
      <c r="O58" s="177">
        <v>22130</v>
      </c>
      <c r="P58" s="178">
        <v>5777</v>
      </c>
    </row>
    <row r="59" spans="1:16" x14ac:dyDescent="0.3">
      <c r="A59" s="175" t="s">
        <v>792</v>
      </c>
      <c r="B59" s="176" t="s">
        <v>108</v>
      </c>
      <c r="C59" s="176" t="s">
        <v>1257</v>
      </c>
      <c r="D59" s="175" t="s">
        <v>121</v>
      </c>
      <c r="E59" s="172">
        <v>32948</v>
      </c>
      <c r="F59" s="177">
        <v>3405</v>
      </c>
      <c r="G59" s="177">
        <v>22989</v>
      </c>
      <c r="H59" s="178">
        <v>6554</v>
      </c>
      <c r="I59" s="172">
        <v>33824</v>
      </c>
      <c r="J59" s="177">
        <v>3525</v>
      </c>
      <c r="K59" s="177">
        <v>23716</v>
      </c>
      <c r="L59" s="178">
        <v>6583</v>
      </c>
      <c r="M59" s="172">
        <v>33805</v>
      </c>
      <c r="N59" s="177">
        <v>3420</v>
      </c>
      <c r="O59" s="177">
        <v>23771</v>
      </c>
      <c r="P59" s="178">
        <v>6614</v>
      </c>
    </row>
    <row r="60" spans="1:16" x14ac:dyDescent="0.3">
      <c r="A60" s="175" t="s">
        <v>680</v>
      </c>
      <c r="B60" s="176" t="s">
        <v>681</v>
      </c>
      <c r="C60" s="176" t="s">
        <v>1258</v>
      </c>
      <c r="D60" s="175" t="s">
        <v>682</v>
      </c>
      <c r="E60" s="172">
        <v>33408</v>
      </c>
      <c r="F60" s="177">
        <v>2613</v>
      </c>
      <c r="G60" s="177">
        <v>22302</v>
      </c>
      <c r="H60" s="178">
        <v>8493</v>
      </c>
      <c r="I60" s="172">
        <v>33613</v>
      </c>
      <c r="J60" s="177">
        <v>2796</v>
      </c>
      <c r="K60" s="177">
        <v>22241</v>
      </c>
      <c r="L60" s="178">
        <v>8576</v>
      </c>
      <c r="M60" s="172">
        <v>33664</v>
      </c>
      <c r="N60" s="177">
        <v>2739</v>
      </c>
      <c r="O60" s="177">
        <v>22312</v>
      </c>
      <c r="P60" s="178">
        <v>8613</v>
      </c>
    </row>
    <row r="61" spans="1:16" x14ac:dyDescent="0.3">
      <c r="A61" s="175" t="s">
        <v>711</v>
      </c>
      <c r="B61" s="176" t="s">
        <v>309</v>
      </c>
      <c r="C61" s="176" t="s">
        <v>1259</v>
      </c>
      <c r="D61" s="175" t="s">
        <v>403</v>
      </c>
      <c r="E61" s="172">
        <v>33519</v>
      </c>
      <c r="F61" s="177">
        <v>2311</v>
      </c>
      <c r="G61" s="177">
        <v>25267</v>
      </c>
      <c r="H61" s="178">
        <v>5941</v>
      </c>
      <c r="I61" s="172">
        <v>32992</v>
      </c>
      <c r="J61" s="177">
        <v>2366</v>
      </c>
      <c r="K61" s="177">
        <v>24583</v>
      </c>
      <c r="L61" s="178">
        <v>6043</v>
      </c>
      <c r="M61" s="172">
        <v>33192</v>
      </c>
      <c r="N61" s="177">
        <v>2350</v>
      </c>
      <c r="O61" s="177">
        <v>24770</v>
      </c>
      <c r="P61" s="178">
        <v>6072</v>
      </c>
    </row>
    <row r="62" spans="1:16" x14ac:dyDescent="0.3">
      <c r="A62" s="175" t="s">
        <v>747</v>
      </c>
      <c r="B62" s="176" t="s">
        <v>569</v>
      </c>
      <c r="C62" s="176" t="s">
        <v>1260</v>
      </c>
      <c r="D62" s="175" t="s">
        <v>679</v>
      </c>
      <c r="E62" s="172">
        <v>32807</v>
      </c>
      <c r="F62" s="177">
        <v>5088</v>
      </c>
      <c r="G62" s="177">
        <v>19493</v>
      </c>
      <c r="H62" s="178">
        <v>8226</v>
      </c>
      <c r="I62" s="172">
        <v>33085</v>
      </c>
      <c r="J62" s="177">
        <v>5107</v>
      </c>
      <c r="K62" s="177">
        <v>19688</v>
      </c>
      <c r="L62" s="178">
        <v>8290</v>
      </c>
      <c r="M62" s="172">
        <v>33109</v>
      </c>
      <c r="N62" s="177">
        <v>5235</v>
      </c>
      <c r="O62" s="177">
        <v>19476</v>
      </c>
      <c r="P62" s="178">
        <v>8398</v>
      </c>
    </row>
    <row r="63" spans="1:16" x14ac:dyDescent="0.3">
      <c r="A63" s="175" t="s">
        <v>568</v>
      </c>
      <c r="B63" s="176" t="s">
        <v>1086</v>
      </c>
      <c r="C63" s="176" t="s">
        <v>1261</v>
      </c>
      <c r="D63" s="175" t="s">
        <v>1096</v>
      </c>
      <c r="E63" s="172">
        <v>33121</v>
      </c>
      <c r="F63" s="177">
        <v>6350</v>
      </c>
      <c r="G63" s="177">
        <v>18529</v>
      </c>
      <c r="H63" s="178">
        <v>8242</v>
      </c>
      <c r="I63" s="172">
        <v>33236</v>
      </c>
      <c r="J63" s="177">
        <v>6348</v>
      </c>
      <c r="K63" s="177">
        <v>18560</v>
      </c>
      <c r="L63" s="178">
        <v>8328</v>
      </c>
      <c r="M63" s="172">
        <v>32878</v>
      </c>
      <c r="N63" s="177">
        <v>6345</v>
      </c>
      <c r="O63" s="177">
        <v>18089</v>
      </c>
      <c r="P63" s="178">
        <v>8444</v>
      </c>
    </row>
    <row r="64" spans="1:16" x14ac:dyDescent="0.3">
      <c r="A64" s="175" t="s">
        <v>873</v>
      </c>
      <c r="B64" s="176" t="s">
        <v>569</v>
      </c>
      <c r="C64" s="176" t="s">
        <v>1262</v>
      </c>
      <c r="D64" s="175" t="s">
        <v>599</v>
      </c>
      <c r="E64" s="172">
        <v>32182</v>
      </c>
      <c r="F64" s="177">
        <v>3428</v>
      </c>
      <c r="G64" s="177">
        <v>20943</v>
      </c>
      <c r="H64" s="178">
        <v>7811</v>
      </c>
      <c r="I64" s="172">
        <v>32467</v>
      </c>
      <c r="J64" s="177">
        <v>3486</v>
      </c>
      <c r="K64" s="177">
        <v>21012</v>
      </c>
      <c r="L64" s="178">
        <v>7969</v>
      </c>
      <c r="M64" s="172">
        <v>32701</v>
      </c>
      <c r="N64" s="177">
        <v>3502</v>
      </c>
      <c r="O64" s="177">
        <v>21148</v>
      </c>
      <c r="P64" s="178">
        <v>8051</v>
      </c>
    </row>
    <row r="65" spans="1:16" x14ac:dyDescent="0.3">
      <c r="A65" s="175" t="s">
        <v>1130</v>
      </c>
      <c r="B65" s="176" t="s">
        <v>1086</v>
      </c>
      <c r="C65" s="176" t="s">
        <v>1263</v>
      </c>
      <c r="D65" s="175" t="s">
        <v>1092</v>
      </c>
      <c r="E65" s="172">
        <v>31785</v>
      </c>
      <c r="F65" s="177">
        <v>2293</v>
      </c>
      <c r="G65" s="177">
        <v>24672</v>
      </c>
      <c r="H65" s="178">
        <v>4820</v>
      </c>
      <c r="I65" s="172">
        <v>32320</v>
      </c>
      <c r="J65" s="177">
        <v>2375</v>
      </c>
      <c r="K65" s="177">
        <v>25078</v>
      </c>
      <c r="L65" s="178">
        <v>4867</v>
      </c>
      <c r="M65" s="172">
        <v>32282</v>
      </c>
      <c r="N65" s="177">
        <v>2474</v>
      </c>
      <c r="O65" s="177">
        <v>24807</v>
      </c>
      <c r="P65" s="178">
        <v>5001</v>
      </c>
    </row>
    <row r="66" spans="1:16" x14ac:dyDescent="0.3">
      <c r="A66" s="175" t="s">
        <v>680</v>
      </c>
      <c r="B66" s="176" t="s">
        <v>569</v>
      </c>
      <c r="C66" s="176" t="s">
        <v>1264</v>
      </c>
      <c r="D66" s="175" t="s">
        <v>621</v>
      </c>
      <c r="E66" s="172">
        <v>31801</v>
      </c>
      <c r="F66" s="177">
        <v>6751</v>
      </c>
      <c r="G66" s="177">
        <v>15770</v>
      </c>
      <c r="H66" s="178">
        <v>9280</v>
      </c>
      <c r="I66" s="172">
        <v>31484</v>
      </c>
      <c r="J66" s="177">
        <v>6447</v>
      </c>
      <c r="K66" s="177">
        <v>15779</v>
      </c>
      <c r="L66" s="178">
        <v>9258</v>
      </c>
      <c r="M66" s="172">
        <v>31276</v>
      </c>
      <c r="N66" s="177">
        <v>5774</v>
      </c>
      <c r="O66" s="177">
        <v>16188</v>
      </c>
      <c r="P66" s="178">
        <v>9314</v>
      </c>
    </row>
    <row r="67" spans="1:16" x14ac:dyDescent="0.3">
      <c r="A67" s="175" t="s">
        <v>1085</v>
      </c>
      <c r="B67" s="176" t="s">
        <v>939</v>
      </c>
      <c r="C67" s="176" t="s">
        <v>1265</v>
      </c>
      <c r="D67" s="175" t="s">
        <v>968</v>
      </c>
      <c r="E67" s="172">
        <v>27656</v>
      </c>
      <c r="F67" s="177">
        <v>5167</v>
      </c>
      <c r="G67" s="177">
        <v>15335</v>
      </c>
      <c r="H67" s="178">
        <v>7154</v>
      </c>
      <c r="I67" s="172">
        <v>28161</v>
      </c>
      <c r="J67" s="177">
        <v>5128</v>
      </c>
      <c r="K67" s="177">
        <v>15808</v>
      </c>
      <c r="L67" s="178">
        <v>7225</v>
      </c>
      <c r="M67" s="172">
        <v>28318</v>
      </c>
      <c r="N67" s="177">
        <v>5340</v>
      </c>
      <c r="O67" s="177">
        <v>15697</v>
      </c>
      <c r="P67" s="178">
        <v>7281</v>
      </c>
    </row>
    <row r="68" spans="1:16" x14ac:dyDescent="0.3">
      <c r="A68" s="175" t="s">
        <v>762</v>
      </c>
      <c r="B68" s="176" t="s">
        <v>569</v>
      </c>
      <c r="C68" s="176" t="s">
        <v>1266</v>
      </c>
      <c r="D68" s="175" t="s">
        <v>664</v>
      </c>
      <c r="E68" s="172">
        <v>27203</v>
      </c>
      <c r="F68" s="177">
        <v>1635</v>
      </c>
      <c r="G68" s="177">
        <v>18283</v>
      </c>
      <c r="H68" s="178">
        <v>7285</v>
      </c>
      <c r="I68" s="172">
        <v>27738</v>
      </c>
      <c r="J68" s="177">
        <v>2170</v>
      </c>
      <c r="K68" s="177">
        <v>18317</v>
      </c>
      <c r="L68" s="178">
        <v>7251</v>
      </c>
      <c r="M68" s="172">
        <v>28261</v>
      </c>
      <c r="N68" s="177">
        <v>2339</v>
      </c>
      <c r="O68" s="177">
        <v>18610</v>
      </c>
      <c r="P68" s="178">
        <v>7312</v>
      </c>
    </row>
    <row r="69" spans="1:16" x14ac:dyDescent="0.3">
      <c r="A69" s="175" t="s">
        <v>819</v>
      </c>
      <c r="B69" s="176" t="s">
        <v>235</v>
      </c>
      <c r="C69" s="176" t="s">
        <v>1267</v>
      </c>
      <c r="D69" s="175" t="s">
        <v>254</v>
      </c>
      <c r="E69" s="172">
        <v>26566</v>
      </c>
      <c r="F69" s="177">
        <v>490</v>
      </c>
      <c r="G69" s="177">
        <v>25337</v>
      </c>
      <c r="H69" s="178">
        <v>739</v>
      </c>
      <c r="I69" s="172">
        <v>29772</v>
      </c>
      <c r="J69" s="177">
        <v>523</v>
      </c>
      <c r="K69" s="177">
        <v>28506</v>
      </c>
      <c r="L69" s="178">
        <v>743</v>
      </c>
      <c r="M69" s="172">
        <v>28199</v>
      </c>
      <c r="N69" s="177">
        <v>627</v>
      </c>
      <c r="O69" s="177">
        <v>26791</v>
      </c>
      <c r="P69" s="178">
        <v>781</v>
      </c>
    </row>
    <row r="70" spans="1:16" x14ac:dyDescent="0.3">
      <c r="A70" s="175" t="s">
        <v>819</v>
      </c>
      <c r="B70" s="176" t="s">
        <v>569</v>
      </c>
      <c r="C70" s="176" t="s">
        <v>1268</v>
      </c>
      <c r="D70" s="175" t="s">
        <v>604</v>
      </c>
      <c r="E70" s="172">
        <v>28218</v>
      </c>
      <c r="F70" s="177">
        <v>3418</v>
      </c>
      <c r="G70" s="177">
        <v>18197</v>
      </c>
      <c r="H70" s="178">
        <v>6603</v>
      </c>
      <c r="I70" s="172">
        <v>28401</v>
      </c>
      <c r="J70" s="177">
        <v>3378</v>
      </c>
      <c r="K70" s="177">
        <v>18408</v>
      </c>
      <c r="L70" s="178">
        <v>6615</v>
      </c>
      <c r="M70" s="172">
        <v>27744</v>
      </c>
      <c r="N70" s="177">
        <v>3431</v>
      </c>
      <c r="O70" s="177">
        <v>17600</v>
      </c>
      <c r="P70" s="178">
        <v>6713</v>
      </c>
    </row>
    <row r="71" spans="1:16" x14ac:dyDescent="0.3">
      <c r="A71" s="175" t="s">
        <v>308</v>
      </c>
      <c r="B71" s="176" t="s">
        <v>108</v>
      </c>
      <c r="C71" s="176" t="s">
        <v>1269</v>
      </c>
      <c r="D71" s="175" t="s">
        <v>171</v>
      </c>
      <c r="E71" s="172">
        <v>27053</v>
      </c>
      <c r="F71" s="177">
        <v>1163</v>
      </c>
      <c r="G71" s="177">
        <v>22293</v>
      </c>
      <c r="H71" s="178">
        <v>3597</v>
      </c>
      <c r="I71" s="172">
        <v>27055</v>
      </c>
      <c r="J71" s="177">
        <v>1257</v>
      </c>
      <c r="K71" s="177">
        <v>22225</v>
      </c>
      <c r="L71" s="178">
        <v>3573</v>
      </c>
      <c r="M71" s="172">
        <v>27265</v>
      </c>
      <c r="N71" s="177">
        <v>1290</v>
      </c>
      <c r="O71" s="177">
        <v>22331</v>
      </c>
      <c r="P71" s="178">
        <v>3644</v>
      </c>
    </row>
    <row r="72" spans="1:16" x14ac:dyDescent="0.3">
      <c r="A72" s="175" t="s">
        <v>107</v>
      </c>
      <c r="B72" s="176" t="s">
        <v>939</v>
      </c>
      <c r="C72" s="176" t="s">
        <v>1270</v>
      </c>
      <c r="D72" s="175" t="s">
        <v>991</v>
      </c>
      <c r="E72" s="172">
        <v>25615</v>
      </c>
      <c r="F72" s="177">
        <v>2305</v>
      </c>
      <c r="G72" s="177">
        <v>18523</v>
      </c>
      <c r="H72" s="178">
        <v>4787</v>
      </c>
      <c r="I72" s="172">
        <v>26090</v>
      </c>
      <c r="J72" s="177">
        <v>2339</v>
      </c>
      <c r="K72" s="177">
        <v>18954</v>
      </c>
      <c r="L72" s="178">
        <v>4797</v>
      </c>
      <c r="M72" s="172">
        <v>26349</v>
      </c>
      <c r="N72" s="177">
        <v>2335</v>
      </c>
      <c r="O72" s="177">
        <v>19136</v>
      </c>
      <c r="P72" s="178">
        <v>4878</v>
      </c>
    </row>
    <row r="73" spans="1:16" x14ac:dyDescent="0.3">
      <c r="A73" s="175" t="s">
        <v>924</v>
      </c>
      <c r="B73" s="176" t="s">
        <v>1161</v>
      </c>
      <c r="C73" s="176" t="s">
        <v>1271</v>
      </c>
      <c r="D73" s="175" t="s">
        <v>997</v>
      </c>
      <c r="E73" s="172">
        <v>25943</v>
      </c>
      <c r="F73" s="177">
        <v>2616</v>
      </c>
      <c r="G73" s="177">
        <v>17510</v>
      </c>
      <c r="H73" s="178">
        <v>5817</v>
      </c>
      <c r="I73" s="172">
        <v>26264</v>
      </c>
      <c r="J73" s="177">
        <v>2735</v>
      </c>
      <c r="K73" s="177">
        <v>17679</v>
      </c>
      <c r="L73" s="178">
        <v>5850</v>
      </c>
      <c r="M73" s="172">
        <v>26077</v>
      </c>
      <c r="N73" s="177">
        <v>2772</v>
      </c>
      <c r="O73" s="177">
        <v>17451</v>
      </c>
      <c r="P73" s="178">
        <v>5854</v>
      </c>
    </row>
    <row r="74" spans="1:16" x14ac:dyDescent="0.3">
      <c r="A74" s="175" t="s">
        <v>568</v>
      </c>
      <c r="B74" s="176" t="s">
        <v>712</v>
      </c>
      <c r="C74" s="176" t="s">
        <v>1272</v>
      </c>
      <c r="D74" s="175" t="s">
        <v>735</v>
      </c>
      <c r="E74" s="172">
        <v>25740</v>
      </c>
      <c r="F74" s="177">
        <v>4605</v>
      </c>
      <c r="G74" s="177">
        <v>14764</v>
      </c>
      <c r="H74" s="178">
        <v>6371</v>
      </c>
      <c r="I74" s="172">
        <v>26025</v>
      </c>
      <c r="J74" s="177">
        <v>4667</v>
      </c>
      <c r="K74" s="177">
        <v>14886</v>
      </c>
      <c r="L74" s="178">
        <v>6472</v>
      </c>
      <c r="M74" s="172">
        <v>26172</v>
      </c>
      <c r="N74" s="177">
        <v>4724</v>
      </c>
      <c r="O74" s="177">
        <v>14809</v>
      </c>
      <c r="P74" s="178">
        <v>6639</v>
      </c>
    </row>
    <row r="75" spans="1:16" x14ac:dyDescent="0.3">
      <c r="A75" s="175" t="s">
        <v>873</v>
      </c>
      <c r="B75" s="176" t="s">
        <v>1086</v>
      </c>
      <c r="C75" s="176" t="s">
        <v>1273</v>
      </c>
      <c r="D75" s="175" t="s">
        <v>1105</v>
      </c>
      <c r="E75" s="172">
        <v>22632</v>
      </c>
      <c r="F75" s="177">
        <v>4084</v>
      </c>
      <c r="G75" s="177">
        <v>14605</v>
      </c>
      <c r="H75" s="178">
        <v>3943</v>
      </c>
      <c r="I75" s="172">
        <v>22818</v>
      </c>
      <c r="J75" s="177">
        <v>4073</v>
      </c>
      <c r="K75" s="177">
        <v>14753</v>
      </c>
      <c r="L75" s="178">
        <v>3992</v>
      </c>
      <c r="M75" s="172">
        <v>23401</v>
      </c>
      <c r="N75" s="177">
        <v>4988</v>
      </c>
      <c r="O75" s="177">
        <v>14375</v>
      </c>
      <c r="P75" s="178">
        <v>4038</v>
      </c>
    </row>
    <row r="76" spans="1:16" x14ac:dyDescent="0.3">
      <c r="A76" s="175" t="s">
        <v>107</v>
      </c>
      <c r="B76" s="176" t="s">
        <v>261</v>
      </c>
      <c r="C76" s="176" t="s">
        <v>1274</v>
      </c>
      <c r="D76" s="175" t="s">
        <v>304</v>
      </c>
      <c r="E76" s="172">
        <v>21904</v>
      </c>
      <c r="F76" s="177">
        <v>3520</v>
      </c>
      <c r="G76" s="177">
        <v>14282</v>
      </c>
      <c r="H76" s="178">
        <v>4102</v>
      </c>
      <c r="I76" s="172">
        <v>22171</v>
      </c>
      <c r="J76" s="177">
        <v>3646</v>
      </c>
      <c r="K76" s="177">
        <v>14393</v>
      </c>
      <c r="L76" s="178">
        <v>4132</v>
      </c>
      <c r="M76" s="172">
        <v>22173</v>
      </c>
      <c r="N76" s="177">
        <v>3598</v>
      </c>
      <c r="O76" s="177">
        <v>14364</v>
      </c>
      <c r="P76" s="178">
        <v>4211</v>
      </c>
    </row>
    <row r="77" spans="1:16" x14ac:dyDescent="0.3">
      <c r="A77" s="175" t="s">
        <v>429</v>
      </c>
      <c r="B77" s="176" t="s">
        <v>1123</v>
      </c>
      <c r="C77" s="176" t="s">
        <v>1275</v>
      </c>
      <c r="D77" s="175" t="s">
        <v>1123</v>
      </c>
      <c r="E77" s="172">
        <v>21545</v>
      </c>
      <c r="F77" s="177">
        <v>1818</v>
      </c>
      <c r="G77" s="177">
        <v>16235</v>
      </c>
      <c r="H77" s="178">
        <v>3492</v>
      </c>
      <c r="I77" s="172">
        <v>21720</v>
      </c>
      <c r="J77" s="177">
        <v>1793</v>
      </c>
      <c r="K77" s="177">
        <v>16413</v>
      </c>
      <c r="L77" s="178">
        <v>3514</v>
      </c>
      <c r="M77" s="172">
        <v>21638</v>
      </c>
      <c r="N77" s="177">
        <v>1830</v>
      </c>
      <c r="O77" s="177">
        <v>16247</v>
      </c>
      <c r="P77" s="178">
        <v>3561</v>
      </c>
    </row>
    <row r="78" spans="1:16" x14ac:dyDescent="0.3">
      <c r="A78" s="175" t="s">
        <v>568</v>
      </c>
      <c r="B78" s="176" t="s">
        <v>108</v>
      </c>
      <c r="C78" s="176" t="s">
        <v>1276</v>
      </c>
      <c r="D78" s="175" t="s">
        <v>149</v>
      </c>
      <c r="E78" s="172">
        <v>20800</v>
      </c>
      <c r="F78" s="177">
        <v>1770</v>
      </c>
      <c r="G78" s="177">
        <v>16810</v>
      </c>
      <c r="H78" s="178">
        <v>2220</v>
      </c>
      <c r="I78" s="172">
        <v>21877</v>
      </c>
      <c r="J78" s="177">
        <v>2253</v>
      </c>
      <c r="K78" s="177">
        <v>17342</v>
      </c>
      <c r="L78" s="178">
        <v>2282</v>
      </c>
      <c r="M78" s="172">
        <v>21353</v>
      </c>
      <c r="N78" s="177">
        <v>2198</v>
      </c>
      <c r="O78" s="177">
        <v>16874</v>
      </c>
      <c r="P78" s="178">
        <v>2281</v>
      </c>
    </row>
    <row r="79" spans="1:16" x14ac:dyDescent="0.3">
      <c r="A79" s="175" t="s">
        <v>938</v>
      </c>
      <c r="B79" s="176" t="s">
        <v>939</v>
      </c>
      <c r="C79" s="176" t="s">
        <v>1277</v>
      </c>
      <c r="D79" s="175" t="s">
        <v>999</v>
      </c>
      <c r="E79" s="172">
        <v>19604</v>
      </c>
      <c r="F79" s="177">
        <v>3695</v>
      </c>
      <c r="G79" s="177">
        <v>10425</v>
      </c>
      <c r="H79" s="178">
        <v>5484</v>
      </c>
      <c r="I79" s="172">
        <v>20447</v>
      </c>
      <c r="J79" s="177">
        <v>4408</v>
      </c>
      <c r="K79" s="177">
        <v>10505</v>
      </c>
      <c r="L79" s="178">
        <v>5534</v>
      </c>
      <c r="M79" s="172">
        <v>20658</v>
      </c>
      <c r="N79" s="177">
        <v>4498</v>
      </c>
      <c r="O79" s="177">
        <v>10506</v>
      </c>
      <c r="P79" s="178">
        <v>5654</v>
      </c>
    </row>
    <row r="80" spans="1:16" x14ac:dyDescent="0.3">
      <c r="A80" s="175" t="s">
        <v>913</v>
      </c>
      <c r="B80" s="176" t="s">
        <v>108</v>
      </c>
      <c r="C80" s="176" t="s">
        <v>1278</v>
      </c>
      <c r="D80" s="175" t="s">
        <v>135</v>
      </c>
      <c r="E80" s="172">
        <v>19618</v>
      </c>
      <c r="F80" s="177">
        <v>1799</v>
      </c>
      <c r="G80" s="177">
        <v>13208</v>
      </c>
      <c r="H80" s="178">
        <v>4611</v>
      </c>
      <c r="I80" s="172">
        <v>19871</v>
      </c>
      <c r="J80" s="177">
        <v>1740</v>
      </c>
      <c r="K80" s="177">
        <v>13443</v>
      </c>
      <c r="L80" s="178">
        <v>4688</v>
      </c>
      <c r="M80" s="172">
        <v>20165</v>
      </c>
      <c r="N80" s="177">
        <v>1812</v>
      </c>
      <c r="O80" s="177">
        <v>13655</v>
      </c>
      <c r="P80" s="178">
        <v>4698</v>
      </c>
    </row>
    <row r="81" spans="1:16" x14ac:dyDescent="0.3">
      <c r="A81" s="175" t="s">
        <v>792</v>
      </c>
      <c r="B81" s="176" t="s">
        <v>108</v>
      </c>
      <c r="C81" s="176" t="s">
        <v>1279</v>
      </c>
      <c r="D81" s="175" t="s">
        <v>177</v>
      </c>
      <c r="E81" s="172">
        <v>19746</v>
      </c>
      <c r="F81" s="177">
        <v>1948</v>
      </c>
      <c r="G81" s="177">
        <v>14450</v>
      </c>
      <c r="H81" s="178">
        <v>3348</v>
      </c>
      <c r="I81" s="172">
        <v>19964</v>
      </c>
      <c r="J81" s="177">
        <v>1949</v>
      </c>
      <c r="K81" s="177">
        <v>14631</v>
      </c>
      <c r="L81" s="178">
        <v>3384</v>
      </c>
      <c r="M81" s="172">
        <v>19810</v>
      </c>
      <c r="N81" s="177">
        <v>1930</v>
      </c>
      <c r="O81" s="177">
        <v>14417</v>
      </c>
      <c r="P81" s="178">
        <v>3463</v>
      </c>
    </row>
    <row r="82" spans="1:16" x14ac:dyDescent="0.3">
      <c r="A82" s="175" t="s">
        <v>938</v>
      </c>
      <c r="B82" s="176" t="s">
        <v>874</v>
      </c>
      <c r="C82" s="176" t="s">
        <v>1280</v>
      </c>
      <c r="D82" s="175" t="s">
        <v>899</v>
      </c>
      <c r="E82" s="172">
        <v>18922</v>
      </c>
      <c r="F82" s="177">
        <v>3781</v>
      </c>
      <c r="G82" s="177">
        <v>9299</v>
      </c>
      <c r="H82" s="178">
        <v>5842</v>
      </c>
      <c r="I82" s="172">
        <v>19109</v>
      </c>
      <c r="J82" s="177">
        <v>3678</v>
      </c>
      <c r="K82" s="177">
        <v>9550</v>
      </c>
      <c r="L82" s="178">
        <v>5881</v>
      </c>
      <c r="M82" s="172">
        <v>19457</v>
      </c>
      <c r="N82" s="177">
        <v>3773</v>
      </c>
      <c r="O82" s="177">
        <v>9645</v>
      </c>
      <c r="P82" s="178">
        <v>6039</v>
      </c>
    </row>
    <row r="83" spans="1:16" x14ac:dyDescent="0.3">
      <c r="A83" s="175" t="s">
        <v>429</v>
      </c>
      <c r="B83" s="176" t="s">
        <v>181</v>
      </c>
      <c r="C83" s="176" t="s">
        <v>1281</v>
      </c>
      <c r="D83" s="175" t="s">
        <v>843</v>
      </c>
      <c r="E83" s="172">
        <v>17076</v>
      </c>
      <c r="F83" s="177">
        <v>5189</v>
      </c>
      <c r="G83" s="177">
        <v>7081</v>
      </c>
      <c r="H83" s="178">
        <v>4806</v>
      </c>
      <c r="I83" s="172">
        <v>16626</v>
      </c>
      <c r="J83" s="177">
        <v>4472</v>
      </c>
      <c r="K83" s="177">
        <v>7216</v>
      </c>
      <c r="L83" s="178">
        <v>4938</v>
      </c>
      <c r="M83" s="172">
        <v>17344</v>
      </c>
      <c r="N83" s="177">
        <v>5199</v>
      </c>
      <c r="O83" s="177">
        <v>7154</v>
      </c>
      <c r="P83" s="178">
        <v>4991</v>
      </c>
    </row>
    <row r="84" spans="1:16" x14ac:dyDescent="0.3">
      <c r="A84" s="175" t="s">
        <v>107</v>
      </c>
      <c r="B84" s="176" t="s">
        <v>1150</v>
      </c>
      <c r="C84" s="176" t="s">
        <v>1282</v>
      </c>
      <c r="D84" s="175" t="s">
        <v>1151</v>
      </c>
      <c r="E84" s="172">
        <v>16992</v>
      </c>
      <c r="F84" s="177">
        <v>4562</v>
      </c>
      <c r="G84" s="177">
        <v>8148</v>
      </c>
      <c r="H84" s="178">
        <v>4282</v>
      </c>
      <c r="I84" s="172">
        <v>17139</v>
      </c>
      <c r="J84" s="177">
        <v>4346</v>
      </c>
      <c r="K84" s="177">
        <v>8510</v>
      </c>
      <c r="L84" s="178">
        <v>4283</v>
      </c>
      <c r="M84" s="172">
        <v>17303</v>
      </c>
      <c r="N84" s="177">
        <v>4618</v>
      </c>
      <c r="O84" s="177">
        <v>8260</v>
      </c>
      <c r="P84" s="178">
        <v>4425</v>
      </c>
    </row>
    <row r="85" spans="1:16" x14ac:dyDescent="0.3">
      <c r="A85" s="175" t="s">
        <v>457</v>
      </c>
      <c r="B85" s="176" t="s">
        <v>793</v>
      </c>
      <c r="C85" s="176" t="s">
        <v>1283</v>
      </c>
      <c r="D85" s="175" t="s">
        <v>795</v>
      </c>
      <c r="E85" s="172">
        <v>16892</v>
      </c>
      <c r="F85" s="177">
        <v>2613</v>
      </c>
      <c r="G85" s="177">
        <v>8890</v>
      </c>
      <c r="H85" s="178">
        <v>5389</v>
      </c>
      <c r="I85" s="172">
        <v>16978</v>
      </c>
      <c r="J85" s="177">
        <v>2742</v>
      </c>
      <c r="K85" s="177">
        <v>8883</v>
      </c>
      <c r="L85" s="178">
        <v>5353</v>
      </c>
      <c r="M85" s="172">
        <v>17031</v>
      </c>
      <c r="N85" s="177">
        <v>2638</v>
      </c>
      <c r="O85" s="177">
        <v>8893</v>
      </c>
      <c r="P85" s="178">
        <v>5500</v>
      </c>
    </row>
    <row r="86" spans="1:16" x14ac:dyDescent="0.3">
      <c r="A86" s="175" t="s">
        <v>107</v>
      </c>
      <c r="B86" s="176" t="s">
        <v>475</v>
      </c>
      <c r="C86" s="176" t="s">
        <v>1284</v>
      </c>
      <c r="D86" s="175" t="s">
        <v>502</v>
      </c>
      <c r="E86" s="172">
        <v>16615</v>
      </c>
      <c r="F86" s="177">
        <v>3330</v>
      </c>
      <c r="G86" s="177">
        <v>9903</v>
      </c>
      <c r="H86" s="178">
        <v>3382</v>
      </c>
      <c r="I86" s="172">
        <v>16723</v>
      </c>
      <c r="J86" s="177">
        <v>3303</v>
      </c>
      <c r="K86" s="177">
        <v>10060</v>
      </c>
      <c r="L86" s="178">
        <v>3360</v>
      </c>
      <c r="M86" s="172">
        <v>16743</v>
      </c>
      <c r="N86" s="177">
        <v>3394</v>
      </c>
      <c r="O86" s="177">
        <v>10001</v>
      </c>
      <c r="P86" s="178">
        <v>3348</v>
      </c>
    </row>
    <row r="87" spans="1:16" x14ac:dyDescent="0.3">
      <c r="A87" s="175" t="s">
        <v>234</v>
      </c>
      <c r="B87" s="176" t="s">
        <v>181</v>
      </c>
      <c r="C87" s="176" t="s">
        <v>1285</v>
      </c>
      <c r="D87" s="175" t="s">
        <v>870</v>
      </c>
      <c r="E87" s="172">
        <v>16961</v>
      </c>
      <c r="F87" s="177">
        <v>4006</v>
      </c>
      <c r="G87" s="177">
        <v>7732</v>
      </c>
      <c r="H87" s="178">
        <v>5223</v>
      </c>
      <c r="I87" s="172">
        <v>16720</v>
      </c>
      <c r="J87" s="177">
        <v>3873</v>
      </c>
      <c r="K87" s="177">
        <v>7804</v>
      </c>
      <c r="L87" s="178">
        <v>5043</v>
      </c>
      <c r="M87" s="172">
        <v>16790</v>
      </c>
      <c r="N87" s="177">
        <v>3813</v>
      </c>
      <c r="O87" s="177">
        <v>7811</v>
      </c>
      <c r="P87" s="178">
        <v>5166</v>
      </c>
    </row>
    <row r="88" spans="1:16" x14ac:dyDescent="0.3">
      <c r="A88" s="175" t="s">
        <v>107</v>
      </c>
      <c r="B88" s="176" t="s">
        <v>108</v>
      </c>
      <c r="C88" s="176" t="s">
        <v>1286</v>
      </c>
      <c r="D88" s="175" t="s">
        <v>163</v>
      </c>
      <c r="E88" s="172">
        <v>16738</v>
      </c>
      <c r="F88" s="177">
        <v>3623</v>
      </c>
      <c r="G88" s="177">
        <v>8357</v>
      </c>
      <c r="H88" s="178">
        <v>4758</v>
      </c>
      <c r="I88" s="172">
        <v>16535</v>
      </c>
      <c r="J88" s="177">
        <v>3667</v>
      </c>
      <c r="K88" s="177">
        <v>8537</v>
      </c>
      <c r="L88" s="178">
        <v>4331</v>
      </c>
      <c r="M88" s="172">
        <v>16824</v>
      </c>
      <c r="N88" s="177">
        <v>3672</v>
      </c>
      <c r="O88" s="177">
        <v>8624</v>
      </c>
      <c r="P88" s="178">
        <v>4528</v>
      </c>
    </row>
    <row r="89" spans="1:16" x14ac:dyDescent="0.3">
      <c r="A89" s="175" t="s">
        <v>747</v>
      </c>
      <c r="B89" s="176" t="s">
        <v>108</v>
      </c>
      <c r="C89" s="176" t="s">
        <v>1287</v>
      </c>
      <c r="D89" s="175" t="s">
        <v>141</v>
      </c>
      <c r="E89" s="172">
        <v>15311</v>
      </c>
      <c r="F89" s="177">
        <v>984</v>
      </c>
      <c r="G89" s="177">
        <v>12672</v>
      </c>
      <c r="H89" s="178">
        <v>1655</v>
      </c>
      <c r="I89" s="172">
        <v>15730</v>
      </c>
      <c r="J89" s="177">
        <v>969</v>
      </c>
      <c r="K89" s="177">
        <v>13081</v>
      </c>
      <c r="L89" s="178">
        <v>1680</v>
      </c>
      <c r="M89" s="172">
        <v>16308</v>
      </c>
      <c r="N89" s="177">
        <v>1137</v>
      </c>
      <c r="O89" s="177">
        <v>13512</v>
      </c>
      <c r="P89" s="178">
        <v>1659</v>
      </c>
    </row>
    <row r="90" spans="1:16" x14ac:dyDescent="0.3">
      <c r="A90" s="175" t="s">
        <v>457</v>
      </c>
      <c r="B90" s="176" t="s">
        <v>1179</v>
      </c>
      <c r="C90" s="176" t="s">
        <v>1288</v>
      </c>
      <c r="D90" s="175" t="s">
        <v>1180</v>
      </c>
      <c r="E90" s="172">
        <v>15770</v>
      </c>
      <c r="F90" s="177">
        <v>2738</v>
      </c>
      <c r="G90" s="177">
        <v>9697</v>
      </c>
      <c r="H90" s="178">
        <v>3335</v>
      </c>
      <c r="I90" s="172">
        <v>15882</v>
      </c>
      <c r="J90" s="177">
        <v>2749</v>
      </c>
      <c r="K90" s="177">
        <v>9807</v>
      </c>
      <c r="L90" s="178">
        <v>3326</v>
      </c>
      <c r="M90" s="172">
        <v>15930</v>
      </c>
      <c r="N90" s="177">
        <v>2818</v>
      </c>
      <c r="O90" s="177">
        <v>9704</v>
      </c>
      <c r="P90" s="178">
        <v>3408</v>
      </c>
    </row>
    <row r="91" spans="1:16" x14ac:dyDescent="0.3">
      <c r="A91" s="175" t="s">
        <v>680</v>
      </c>
      <c r="B91" s="176" t="s">
        <v>108</v>
      </c>
      <c r="C91" s="176" t="s">
        <v>1289</v>
      </c>
      <c r="D91" s="175" t="s">
        <v>159</v>
      </c>
      <c r="E91" s="172">
        <v>15682</v>
      </c>
      <c r="F91" s="177">
        <v>1958</v>
      </c>
      <c r="G91" s="177">
        <v>10719</v>
      </c>
      <c r="H91" s="178">
        <v>3005</v>
      </c>
      <c r="I91" s="172">
        <v>15823</v>
      </c>
      <c r="J91" s="177">
        <v>1999</v>
      </c>
      <c r="K91" s="177">
        <v>10793</v>
      </c>
      <c r="L91" s="178">
        <v>3031</v>
      </c>
      <c r="M91" s="172">
        <v>15854</v>
      </c>
      <c r="N91" s="177">
        <v>2042</v>
      </c>
      <c r="O91" s="177">
        <v>10732</v>
      </c>
      <c r="P91" s="178">
        <v>3080</v>
      </c>
    </row>
    <row r="92" spans="1:16" x14ac:dyDescent="0.3">
      <c r="A92" s="175" t="s">
        <v>1038</v>
      </c>
      <c r="B92" s="176" t="s">
        <v>569</v>
      </c>
      <c r="C92" s="176" t="s">
        <v>1290</v>
      </c>
      <c r="D92" s="175" t="s">
        <v>668</v>
      </c>
      <c r="E92" s="172">
        <v>14736</v>
      </c>
      <c r="F92" s="177">
        <v>3711</v>
      </c>
      <c r="G92" s="177">
        <v>6363</v>
      </c>
      <c r="H92" s="178">
        <v>4662</v>
      </c>
      <c r="I92" s="172">
        <v>14962</v>
      </c>
      <c r="J92" s="177">
        <v>3793</v>
      </c>
      <c r="K92" s="177">
        <v>6371</v>
      </c>
      <c r="L92" s="178">
        <v>4798</v>
      </c>
      <c r="M92" s="172">
        <v>15355</v>
      </c>
      <c r="N92" s="177">
        <v>3835</v>
      </c>
      <c r="O92" s="177">
        <v>6600</v>
      </c>
      <c r="P92" s="178">
        <v>4920</v>
      </c>
    </row>
    <row r="93" spans="1:16" x14ac:dyDescent="0.3">
      <c r="A93" s="175" t="s">
        <v>792</v>
      </c>
      <c r="B93" s="176" t="s">
        <v>1086</v>
      </c>
      <c r="C93" s="176" t="s">
        <v>1291</v>
      </c>
      <c r="D93" s="175" t="s">
        <v>239</v>
      </c>
      <c r="E93" s="172">
        <v>13897</v>
      </c>
      <c r="F93" s="177">
        <v>4624</v>
      </c>
      <c r="G93" s="177">
        <v>7736</v>
      </c>
      <c r="H93" s="178">
        <v>1537</v>
      </c>
      <c r="I93" s="172">
        <v>15064</v>
      </c>
      <c r="J93" s="177">
        <v>5723</v>
      </c>
      <c r="K93" s="177">
        <v>7848</v>
      </c>
      <c r="L93" s="178">
        <v>1493</v>
      </c>
      <c r="M93" s="172">
        <v>15114</v>
      </c>
      <c r="N93" s="177">
        <v>5828</v>
      </c>
      <c r="O93" s="177">
        <v>7707</v>
      </c>
      <c r="P93" s="178">
        <v>1579</v>
      </c>
    </row>
    <row r="94" spans="1:16" x14ac:dyDescent="0.3">
      <c r="A94" s="175" t="s">
        <v>107</v>
      </c>
      <c r="B94" s="176" t="s">
        <v>513</v>
      </c>
      <c r="C94" s="176" t="s">
        <v>1292</v>
      </c>
      <c r="D94" s="175" t="s">
        <v>515</v>
      </c>
      <c r="E94" s="172">
        <v>14009</v>
      </c>
      <c r="F94" s="177">
        <v>1531</v>
      </c>
      <c r="G94" s="177">
        <v>9747</v>
      </c>
      <c r="H94" s="178">
        <v>2731</v>
      </c>
      <c r="I94" s="172">
        <v>14115</v>
      </c>
      <c r="J94" s="177">
        <v>1518</v>
      </c>
      <c r="K94" s="177">
        <v>9848</v>
      </c>
      <c r="L94" s="178">
        <v>2749</v>
      </c>
      <c r="M94" s="172">
        <v>14683</v>
      </c>
      <c r="N94" s="177">
        <v>2021</v>
      </c>
      <c r="O94" s="177">
        <v>9830</v>
      </c>
      <c r="P94" s="178">
        <v>2832</v>
      </c>
    </row>
    <row r="95" spans="1:16" x14ac:dyDescent="0.3">
      <c r="A95" s="175" t="s">
        <v>308</v>
      </c>
      <c r="B95" s="176" t="s">
        <v>569</v>
      </c>
      <c r="C95" s="176" t="s">
        <v>1293</v>
      </c>
      <c r="D95" s="175" t="s">
        <v>651</v>
      </c>
      <c r="E95" s="172">
        <v>14124</v>
      </c>
      <c r="F95" s="177">
        <v>1257</v>
      </c>
      <c r="G95" s="177">
        <v>11148</v>
      </c>
      <c r="H95" s="178">
        <v>1719</v>
      </c>
      <c r="I95" s="172">
        <v>14305</v>
      </c>
      <c r="J95" s="177">
        <v>1259</v>
      </c>
      <c r="K95" s="177">
        <v>11314</v>
      </c>
      <c r="L95" s="178">
        <v>1732</v>
      </c>
      <c r="M95" s="172">
        <v>14297</v>
      </c>
      <c r="N95" s="177">
        <v>1223</v>
      </c>
      <c r="O95" s="177">
        <v>11324</v>
      </c>
      <c r="P95" s="178">
        <v>1750</v>
      </c>
    </row>
    <row r="96" spans="1:16" x14ac:dyDescent="0.3">
      <c r="A96" s="175" t="s">
        <v>539</v>
      </c>
      <c r="B96" s="176" t="s">
        <v>939</v>
      </c>
      <c r="C96" s="176" t="s">
        <v>1294</v>
      </c>
      <c r="D96" s="175" t="s">
        <v>1006</v>
      </c>
      <c r="E96" s="172">
        <v>14198</v>
      </c>
      <c r="F96" s="177">
        <v>1327</v>
      </c>
      <c r="G96" s="177">
        <v>10498</v>
      </c>
      <c r="H96" s="178">
        <v>2373</v>
      </c>
      <c r="I96" s="172">
        <v>14194</v>
      </c>
      <c r="J96" s="177">
        <v>1230</v>
      </c>
      <c r="K96" s="177">
        <v>10590</v>
      </c>
      <c r="L96" s="178">
        <v>2374</v>
      </c>
      <c r="M96" s="172">
        <v>14291</v>
      </c>
      <c r="N96" s="177">
        <v>1267</v>
      </c>
      <c r="O96" s="177">
        <v>10622</v>
      </c>
      <c r="P96" s="178">
        <v>2402</v>
      </c>
    </row>
    <row r="97" spans="1:16" x14ac:dyDescent="0.3">
      <c r="A97" s="175" t="s">
        <v>107</v>
      </c>
      <c r="B97" s="176" t="s">
        <v>793</v>
      </c>
      <c r="C97" s="176" t="s">
        <v>1295</v>
      </c>
      <c r="D97" s="175" t="s">
        <v>811</v>
      </c>
      <c r="E97" s="172">
        <v>13515</v>
      </c>
      <c r="F97" s="177">
        <v>1878</v>
      </c>
      <c r="G97" s="177">
        <v>8512</v>
      </c>
      <c r="H97" s="178">
        <v>3125</v>
      </c>
      <c r="I97" s="172">
        <v>13832</v>
      </c>
      <c r="J97" s="177">
        <v>1857</v>
      </c>
      <c r="K97" s="177">
        <v>8856</v>
      </c>
      <c r="L97" s="178">
        <v>3119</v>
      </c>
      <c r="M97" s="172">
        <v>14158</v>
      </c>
      <c r="N97" s="177">
        <v>2295</v>
      </c>
      <c r="O97" s="177">
        <v>8721</v>
      </c>
      <c r="P97" s="178">
        <v>3142</v>
      </c>
    </row>
    <row r="98" spans="1:16" x14ac:dyDescent="0.3">
      <c r="A98" s="175" t="s">
        <v>873</v>
      </c>
      <c r="B98" s="176" t="s">
        <v>748</v>
      </c>
      <c r="C98" s="176" t="s">
        <v>1296</v>
      </c>
      <c r="D98" s="175" t="s">
        <v>757</v>
      </c>
      <c r="E98" s="172">
        <v>14057</v>
      </c>
      <c r="F98" s="177">
        <v>1909</v>
      </c>
      <c r="G98" s="177">
        <v>7785</v>
      </c>
      <c r="H98" s="178">
        <v>4363</v>
      </c>
      <c r="I98" s="172">
        <v>13847</v>
      </c>
      <c r="J98" s="177">
        <v>1687</v>
      </c>
      <c r="K98" s="177">
        <v>7798</v>
      </c>
      <c r="L98" s="178">
        <v>4362</v>
      </c>
      <c r="M98" s="172">
        <v>14193</v>
      </c>
      <c r="N98" s="177">
        <v>1841</v>
      </c>
      <c r="O98" s="177">
        <v>7827</v>
      </c>
      <c r="P98" s="178">
        <v>4525</v>
      </c>
    </row>
    <row r="99" spans="1:16" x14ac:dyDescent="0.3">
      <c r="A99" s="175" t="s">
        <v>938</v>
      </c>
      <c r="B99" s="176" t="s">
        <v>569</v>
      </c>
      <c r="C99" s="176" t="s">
        <v>1297</v>
      </c>
      <c r="D99" s="175" t="s">
        <v>660</v>
      </c>
      <c r="E99" s="172">
        <v>13135</v>
      </c>
      <c r="F99" s="177">
        <v>2728</v>
      </c>
      <c r="G99" s="177">
        <v>6766</v>
      </c>
      <c r="H99" s="178">
        <v>3641</v>
      </c>
      <c r="I99" s="172">
        <v>13858</v>
      </c>
      <c r="J99" s="177">
        <v>2738</v>
      </c>
      <c r="K99" s="177">
        <v>7436</v>
      </c>
      <c r="L99" s="178">
        <v>3684</v>
      </c>
      <c r="M99" s="172">
        <v>13656</v>
      </c>
      <c r="N99" s="177">
        <v>2740</v>
      </c>
      <c r="O99" s="177">
        <v>7183</v>
      </c>
      <c r="P99" s="178">
        <v>3733</v>
      </c>
    </row>
    <row r="100" spans="1:16" x14ac:dyDescent="0.3">
      <c r="A100" s="175" t="s">
        <v>474</v>
      </c>
      <c r="B100" s="176" t="s">
        <v>449</v>
      </c>
      <c r="C100" s="176" t="s">
        <v>1298</v>
      </c>
      <c r="D100" s="175" t="s">
        <v>936</v>
      </c>
      <c r="E100" s="172">
        <v>13600</v>
      </c>
      <c r="F100" s="177">
        <v>1519</v>
      </c>
      <c r="G100" s="177">
        <v>9262</v>
      </c>
      <c r="H100" s="178">
        <v>2819</v>
      </c>
      <c r="I100" s="172">
        <v>13389</v>
      </c>
      <c r="J100" s="177">
        <v>1452</v>
      </c>
      <c r="K100" s="177">
        <v>9108</v>
      </c>
      <c r="L100" s="178">
        <v>2829</v>
      </c>
      <c r="M100" s="172">
        <v>13467</v>
      </c>
      <c r="N100" s="177">
        <v>1496</v>
      </c>
      <c r="O100" s="177">
        <v>9122</v>
      </c>
      <c r="P100" s="178">
        <v>2849</v>
      </c>
    </row>
    <row r="101" spans="1:16" x14ac:dyDescent="0.3">
      <c r="A101" s="175" t="s">
        <v>1162</v>
      </c>
      <c r="B101" s="176" t="s">
        <v>108</v>
      </c>
      <c r="C101" s="176" t="s">
        <v>1299</v>
      </c>
      <c r="D101" s="175" t="s">
        <v>130</v>
      </c>
      <c r="E101" s="172">
        <v>12467</v>
      </c>
      <c r="F101" s="177">
        <v>2053</v>
      </c>
      <c r="G101" s="177">
        <v>8476</v>
      </c>
      <c r="H101" s="178">
        <v>1938</v>
      </c>
      <c r="I101" s="172">
        <v>12560</v>
      </c>
      <c r="J101" s="177">
        <v>2107</v>
      </c>
      <c r="K101" s="177">
        <v>8469</v>
      </c>
      <c r="L101" s="178">
        <v>1984</v>
      </c>
      <c r="M101" s="172">
        <v>13054</v>
      </c>
      <c r="N101" s="177">
        <v>2268</v>
      </c>
      <c r="O101" s="177">
        <v>8650</v>
      </c>
      <c r="P101" s="178">
        <v>2136</v>
      </c>
    </row>
    <row r="102" spans="1:16" x14ac:dyDescent="0.3">
      <c r="A102" s="175" t="s">
        <v>568</v>
      </c>
      <c r="B102" s="176" t="s">
        <v>874</v>
      </c>
      <c r="C102" s="176" t="s">
        <v>1300</v>
      </c>
      <c r="D102" s="175" t="s">
        <v>900</v>
      </c>
      <c r="E102" s="172">
        <v>11823</v>
      </c>
      <c r="F102" s="177">
        <v>1145</v>
      </c>
      <c r="G102" s="177">
        <v>8723</v>
      </c>
      <c r="H102" s="178">
        <v>1955</v>
      </c>
      <c r="I102" s="172">
        <v>17363</v>
      </c>
      <c r="J102" s="177">
        <v>1459</v>
      </c>
      <c r="K102" s="177">
        <v>14074</v>
      </c>
      <c r="L102" s="178">
        <v>1830</v>
      </c>
      <c r="M102" s="172">
        <v>12849</v>
      </c>
      <c r="N102" s="177">
        <v>1204</v>
      </c>
      <c r="O102" s="177">
        <v>9647</v>
      </c>
      <c r="P102" s="178">
        <v>1998</v>
      </c>
    </row>
    <row r="103" spans="1:16" x14ac:dyDescent="0.3">
      <c r="A103" s="175" t="s">
        <v>819</v>
      </c>
      <c r="B103" s="176" t="s">
        <v>1039</v>
      </c>
      <c r="C103" s="176" t="s">
        <v>1301</v>
      </c>
      <c r="D103" s="175" t="s">
        <v>1055</v>
      </c>
      <c r="E103" s="172">
        <v>8460</v>
      </c>
      <c r="F103" s="177">
        <v>616</v>
      </c>
      <c r="G103" s="177">
        <v>6496</v>
      </c>
      <c r="H103" s="178">
        <v>1348</v>
      </c>
      <c r="I103" s="172">
        <v>8684</v>
      </c>
      <c r="J103" s="177">
        <v>625</v>
      </c>
      <c r="K103" s="177">
        <v>6682</v>
      </c>
      <c r="L103" s="178">
        <v>1377</v>
      </c>
      <c r="M103" s="172">
        <v>12493</v>
      </c>
      <c r="N103" s="177">
        <v>4422</v>
      </c>
      <c r="O103" s="177">
        <v>6689</v>
      </c>
      <c r="P103" s="178">
        <v>1382</v>
      </c>
    </row>
    <row r="104" spans="1:16" x14ac:dyDescent="0.3">
      <c r="A104" s="175" t="s">
        <v>1172</v>
      </c>
      <c r="B104" s="176" t="s">
        <v>108</v>
      </c>
      <c r="C104" s="176" t="s">
        <v>1302</v>
      </c>
      <c r="D104" s="175" t="s">
        <v>143</v>
      </c>
      <c r="E104" s="172">
        <v>12102</v>
      </c>
      <c r="F104" s="177">
        <v>2538</v>
      </c>
      <c r="G104" s="177">
        <v>6362</v>
      </c>
      <c r="H104" s="178">
        <v>3202</v>
      </c>
      <c r="I104" s="172">
        <v>12165</v>
      </c>
      <c r="J104" s="177">
        <v>2710</v>
      </c>
      <c r="K104" s="177">
        <v>6474</v>
      </c>
      <c r="L104" s="178">
        <v>2981</v>
      </c>
      <c r="M104" s="172">
        <v>12177</v>
      </c>
      <c r="N104" s="177">
        <v>2805</v>
      </c>
      <c r="O104" s="177">
        <v>6308</v>
      </c>
      <c r="P104" s="178">
        <v>3064</v>
      </c>
    </row>
    <row r="105" spans="1:16" x14ac:dyDescent="0.3">
      <c r="A105" s="175" t="s">
        <v>568</v>
      </c>
      <c r="B105" s="176" t="s">
        <v>1163</v>
      </c>
      <c r="C105" s="176" t="s">
        <v>1303</v>
      </c>
      <c r="D105" s="175" t="s">
        <v>1164</v>
      </c>
      <c r="E105" s="172">
        <v>11080</v>
      </c>
      <c r="F105" s="177">
        <v>981</v>
      </c>
      <c r="G105" s="177">
        <v>9675</v>
      </c>
      <c r="H105" s="178">
        <v>424</v>
      </c>
      <c r="I105" s="172">
        <v>11541</v>
      </c>
      <c r="J105" s="177">
        <v>1015</v>
      </c>
      <c r="K105" s="177">
        <v>10135</v>
      </c>
      <c r="L105" s="178">
        <v>391</v>
      </c>
      <c r="M105" s="172">
        <v>12053</v>
      </c>
      <c r="N105" s="177">
        <v>1123</v>
      </c>
      <c r="O105" s="177">
        <v>10527</v>
      </c>
      <c r="P105" s="178">
        <v>403</v>
      </c>
    </row>
    <row r="106" spans="1:16" x14ac:dyDescent="0.3">
      <c r="A106" s="175" t="s">
        <v>873</v>
      </c>
      <c r="B106" s="176" t="s">
        <v>108</v>
      </c>
      <c r="C106" s="176" t="s">
        <v>1304</v>
      </c>
      <c r="D106" s="175" t="s">
        <v>221</v>
      </c>
      <c r="E106" s="172">
        <v>11905</v>
      </c>
      <c r="F106" s="177">
        <v>2131</v>
      </c>
      <c r="G106" s="177">
        <v>6600</v>
      </c>
      <c r="H106" s="178">
        <v>3174</v>
      </c>
      <c r="I106" s="172">
        <v>11929</v>
      </c>
      <c r="J106" s="177">
        <v>2277</v>
      </c>
      <c r="K106" s="177">
        <v>6503</v>
      </c>
      <c r="L106" s="178">
        <v>3149</v>
      </c>
      <c r="M106" s="172">
        <v>11943</v>
      </c>
      <c r="N106" s="177">
        <v>2324</v>
      </c>
      <c r="O106" s="177">
        <v>6383</v>
      </c>
      <c r="P106" s="178">
        <v>3236</v>
      </c>
    </row>
    <row r="107" spans="1:16" x14ac:dyDescent="0.3">
      <c r="A107" s="175" t="s">
        <v>938</v>
      </c>
      <c r="B107" s="176" t="s">
        <v>108</v>
      </c>
      <c r="C107" s="176" t="s">
        <v>1305</v>
      </c>
      <c r="D107" s="175" t="s">
        <v>188</v>
      </c>
      <c r="E107" s="172">
        <v>11274</v>
      </c>
      <c r="F107" s="177">
        <v>2621</v>
      </c>
      <c r="G107" s="177">
        <v>5825</v>
      </c>
      <c r="H107" s="178">
        <v>2828</v>
      </c>
      <c r="I107" s="172">
        <v>11142</v>
      </c>
      <c r="J107" s="177">
        <v>2603</v>
      </c>
      <c r="K107" s="177">
        <v>5719</v>
      </c>
      <c r="L107" s="178">
        <v>2820</v>
      </c>
      <c r="M107" s="172">
        <v>11313</v>
      </c>
      <c r="N107" s="177">
        <v>2675</v>
      </c>
      <c r="O107" s="177">
        <v>5842</v>
      </c>
      <c r="P107" s="178">
        <v>2796</v>
      </c>
    </row>
    <row r="108" spans="1:16" x14ac:dyDescent="0.3">
      <c r="A108" s="175" t="s">
        <v>1085</v>
      </c>
      <c r="B108" s="176" t="s">
        <v>1086</v>
      </c>
      <c r="C108" s="176" t="s">
        <v>1306</v>
      </c>
      <c r="D108" s="175" t="s">
        <v>1100</v>
      </c>
      <c r="E108" s="172">
        <v>10013</v>
      </c>
      <c r="F108" s="177">
        <v>1762</v>
      </c>
      <c r="G108" s="177">
        <v>4855</v>
      </c>
      <c r="H108" s="178">
        <v>3396</v>
      </c>
      <c r="I108" s="172">
        <v>11207</v>
      </c>
      <c r="J108" s="177">
        <v>1802</v>
      </c>
      <c r="K108" s="177">
        <v>5348</v>
      </c>
      <c r="L108" s="178">
        <v>4057</v>
      </c>
      <c r="M108" s="172">
        <v>11596</v>
      </c>
      <c r="N108" s="177">
        <v>1790</v>
      </c>
      <c r="O108" s="177">
        <v>5476</v>
      </c>
      <c r="P108" s="178">
        <v>4330</v>
      </c>
    </row>
    <row r="109" spans="1:16" x14ac:dyDescent="0.3">
      <c r="A109" s="175" t="s">
        <v>792</v>
      </c>
      <c r="B109" s="176" t="s">
        <v>135</v>
      </c>
      <c r="C109" s="176" t="s">
        <v>1307</v>
      </c>
      <c r="D109" s="175" t="s">
        <v>437</v>
      </c>
      <c r="E109" s="172">
        <v>10690</v>
      </c>
      <c r="F109" s="177">
        <v>1907</v>
      </c>
      <c r="G109" s="177">
        <v>6226</v>
      </c>
      <c r="H109" s="178">
        <v>2557</v>
      </c>
      <c r="I109" s="172">
        <v>10760</v>
      </c>
      <c r="J109" s="177">
        <v>1876</v>
      </c>
      <c r="K109" s="177">
        <v>6246</v>
      </c>
      <c r="L109" s="178">
        <v>2638</v>
      </c>
      <c r="M109" s="172">
        <v>10917</v>
      </c>
      <c r="N109" s="177">
        <v>1913</v>
      </c>
      <c r="O109" s="177">
        <v>6276</v>
      </c>
      <c r="P109" s="178">
        <v>2728</v>
      </c>
    </row>
    <row r="110" spans="1:16" x14ac:dyDescent="0.3">
      <c r="A110" s="175" t="s">
        <v>680</v>
      </c>
      <c r="B110" s="176" t="s">
        <v>261</v>
      </c>
      <c r="C110" s="176" t="s">
        <v>1308</v>
      </c>
      <c r="D110" s="175" t="s">
        <v>278</v>
      </c>
      <c r="E110" s="172">
        <v>10544</v>
      </c>
      <c r="F110" s="177">
        <v>769</v>
      </c>
      <c r="G110" s="177">
        <v>7286</v>
      </c>
      <c r="H110" s="178">
        <v>2489</v>
      </c>
      <c r="I110" s="172">
        <v>10813</v>
      </c>
      <c r="J110" s="177">
        <v>1037</v>
      </c>
      <c r="K110" s="177">
        <v>7286</v>
      </c>
      <c r="L110" s="178">
        <v>2490</v>
      </c>
      <c r="M110" s="172">
        <v>10567</v>
      </c>
      <c r="N110" s="177">
        <v>1079</v>
      </c>
      <c r="O110" s="177">
        <v>6997</v>
      </c>
      <c r="P110" s="178">
        <v>2491</v>
      </c>
    </row>
    <row r="111" spans="1:16" x14ac:dyDescent="0.3">
      <c r="A111" s="175" t="s">
        <v>308</v>
      </c>
      <c r="B111" s="176" t="s">
        <v>763</v>
      </c>
      <c r="C111" s="176" t="s">
        <v>1309</v>
      </c>
      <c r="D111" s="175" t="s">
        <v>770</v>
      </c>
      <c r="E111" s="172">
        <v>10421</v>
      </c>
      <c r="F111" s="177">
        <v>1390</v>
      </c>
      <c r="G111" s="177">
        <v>6716</v>
      </c>
      <c r="H111" s="178">
        <v>2315</v>
      </c>
      <c r="I111" s="172">
        <v>10276</v>
      </c>
      <c r="J111" s="177">
        <v>1364</v>
      </c>
      <c r="K111" s="177">
        <v>6698</v>
      </c>
      <c r="L111" s="178">
        <v>2214</v>
      </c>
      <c r="M111" s="172">
        <v>10186</v>
      </c>
      <c r="N111" s="177">
        <v>1414</v>
      </c>
      <c r="O111" s="177">
        <v>6803</v>
      </c>
      <c r="P111" s="178">
        <v>1969</v>
      </c>
    </row>
    <row r="112" spans="1:16" x14ac:dyDescent="0.3">
      <c r="A112" s="175" t="s">
        <v>1014</v>
      </c>
      <c r="B112" s="176" t="s">
        <v>272</v>
      </c>
      <c r="C112" s="176" t="s">
        <v>1310</v>
      </c>
      <c r="D112" s="175" t="s">
        <v>543</v>
      </c>
      <c r="E112" s="172">
        <v>9969</v>
      </c>
      <c r="F112" s="177">
        <v>2193</v>
      </c>
      <c r="G112" s="177">
        <v>5872</v>
      </c>
      <c r="H112" s="178">
        <v>1904</v>
      </c>
      <c r="I112" s="172">
        <v>9948</v>
      </c>
      <c r="J112" s="177">
        <v>2433</v>
      </c>
      <c r="K112" s="177">
        <v>5571</v>
      </c>
      <c r="L112" s="178">
        <v>1944</v>
      </c>
      <c r="M112" s="172">
        <v>9980</v>
      </c>
      <c r="N112" s="177">
        <v>2451</v>
      </c>
      <c r="O112" s="177">
        <v>5606</v>
      </c>
      <c r="P112" s="178">
        <v>1923</v>
      </c>
    </row>
    <row r="113" spans="1:16" x14ac:dyDescent="0.3">
      <c r="A113" s="175" t="s">
        <v>457</v>
      </c>
      <c r="B113" s="176" t="s">
        <v>1150</v>
      </c>
      <c r="C113" s="176" t="s">
        <v>1311</v>
      </c>
      <c r="D113" s="175" t="s">
        <v>1153</v>
      </c>
      <c r="E113" s="172">
        <v>9559</v>
      </c>
      <c r="F113" s="177">
        <v>2536</v>
      </c>
      <c r="G113" s="177">
        <v>4905</v>
      </c>
      <c r="H113" s="178">
        <v>2118</v>
      </c>
      <c r="I113" s="172">
        <v>9274</v>
      </c>
      <c r="J113" s="177">
        <v>2323</v>
      </c>
      <c r="K113" s="177">
        <v>4867</v>
      </c>
      <c r="L113" s="178">
        <v>2084</v>
      </c>
      <c r="M113" s="172">
        <v>9719</v>
      </c>
      <c r="N113" s="177">
        <v>2601</v>
      </c>
      <c r="O113" s="177">
        <v>4910</v>
      </c>
      <c r="P113" s="178">
        <v>2208</v>
      </c>
    </row>
    <row r="114" spans="1:16" x14ac:dyDescent="0.3">
      <c r="A114" s="175" t="s">
        <v>568</v>
      </c>
      <c r="B114" s="176" t="s">
        <v>108</v>
      </c>
      <c r="C114" s="176" t="s">
        <v>1312</v>
      </c>
      <c r="D114" s="175" t="s">
        <v>210</v>
      </c>
      <c r="E114" s="172">
        <v>8908</v>
      </c>
      <c r="F114" s="177">
        <v>1490</v>
      </c>
      <c r="G114" s="177">
        <v>5895</v>
      </c>
      <c r="H114" s="178">
        <v>1523</v>
      </c>
      <c r="I114" s="172">
        <v>9120</v>
      </c>
      <c r="J114" s="177">
        <v>1573</v>
      </c>
      <c r="K114" s="177">
        <v>5979</v>
      </c>
      <c r="L114" s="178">
        <v>1568</v>
      </c>
      <c r="M114" s="172">
        <v>9718</v>
      </c>
      <c r="N114" s="177">
        <v>1662</v>
      </c>
      <c r="O114" s="177">
        <v>6356</v>
      </c>
      <c r="P114" s="178">
        <v>1700</v>
      </c>
    </row>
    <row r="115" spans="1:16" x14ac:dyDescent="0.3">
      <c r="A115" s="175" t="s">
        <v>474</v>
      </c>
      <c r="B115" s="176" t="s">
        <v>272</v>
      </c>
      <c r="C115" s="176" t="s">
        <v>1313</v>
      </c>
      <c r="D115" s="175" t="s">
        <v>552</v>
      </c>
      <c r="E115" s="172">
        <v>9326</v>
      </c>
      <c r="F115" s="177">
        <v>619</v>
      </c>
      <c r="G115" s="177">
        <v>7110</v>
      </c>
      <c r="H115" s="178">
        <v>1597</v>
      </c>
      <c r="I115" s="172">
        <v>9623</v>
      </c>
      <c r="J115" s="177">
        <v>865</v>
      </c>
      <c r="K115" s="177">
        <v>7127</v>
      </c>
      <c r="L115" s="178">
        <v>1631</v>
      </c>
      <c r="M115" s="172">
        <v>9489</v>
      </c>
      <c r="N115" s="177">
        <v>852</v>
      </c>
      <c r="O115" s="177">
        <v>7007</v>
      </c>
      <c r="P115" s="178">
        <v>1630</v>
      </c>
    </row>
    <row r="116" spans="1:16" x14ac:dyDescent="0.3">
      <c r="A116" s="175" t="s">
        <v>938</v>
      </c>
      <c r="B116" s="176" t="s">
        <v>1131</v>
      </c>
      <c r="C116" s="176" t="s">
        <v>1314</v>
      </c>
      <c r="D116" s="175" t="s">
        <v>306</v>
      </c>
      <c r="E116" s="172">
        <v>9372</v>
      </c>
      <c r="F116" s="177">
        <v>1078</v>
      </c>
      <c r="G116" s="177">
        <v>6095</v>
      </c>
      <c r="H116" s="178">
        <v>2199</v>
      </c>
      <c r="I116" s="172">
        <v>9099</v>
      </c>
      <c r="J116" s="177">
        <v>756</v>
      </c>
      <c r="K116" s="177">
        <v>6123</v>
      </c>
      <c r="L116" s="178">
        <v>2220</v>
      </c>
      <c r="M116" s="172">
        <v>9490</v>
      </c>
      <c r="N116" s="177">
        <v>1075</v>
      </c>
      <c r="O116" s="177">
        <v>6170</v>
      </c>
      <c r="P116" s="178">
        <v>2245</v>
      </c>
    </row>
    <row r="117" spans="1:16" x14ac:dyDescent="0.3">
      <c r="A117" s="175" t="s">
        <v>568</v>
      </c>
      <c r="B117" s="176" t="s">
        <v>108</v>
      </c>
      <c r="C117" s="176" t="s">
        <v>1315</v>
      </c>
      <c r="D117" s="175" t="s">
        <v>192</v>
      </c>
      <c r="E117" s="172">
        <v>9641</v>
      </c>
      <c r="F117" s="177">
        <v>1430</v>
      </c>
      <c r="G117" s="177">
        <v>5564</v>
      </c>
      <c r="H117" s="178">
        <v>2647</v>
      </c>
      <c r="I117" s="172">
        <v>9399</v>
      </c>
      <c r="J117" s="177">
        <v>1367</v>
      </c>
      <c r="K117" s="177">
        <v>5403</v>
      </c>
      <c r="L117" s="178">
        <v>2629</v>
      </c>
      <c r="M117" s="172">
        <v>9296</v>
      </c>
      <c r="N117" s="177">
        <v>1297</v>
      </c>
      <c r="O117" s="177">
        <v>5401</v>
      </c>
      <c r="P117" s="178">
        <v>2598</v>
      </c>
    </row>
    <row r="118" spans="1:16" x14ac:dyDescent="0.3">
      <c r="A118" s="175" t="s">
        <v>711</v>
      </c>
      <c r="B118" s="176" t="s">
        <v>235</v>
      </c>
      <c r="C118" s="176" t="s">
        <v>1316</v>
      </c>
      <c r="D118" s="175" t="s">
        <v>240</v>
      </c>
      <c r="E118" s="172">
        <v>8522</v>
      </c>
      <c r="F118" s="177">
        <v>1709</v>
      </c>
      <c r="G118" s="177">
        <v>5575</v>
      </c>
      <c r="H118" s="178">
        <v>1238</v>
      </c>
      <c r="I118" s="172">
        <v>9217</v>
      </c>
      <c r="J118" s="177">
        <v>2265</v>
      </c>
      <c r="K118" s="177">
        <v>5666</v>
      </c>
      <c r="L118" s="178">
        <v>1286</v>
      </c>
      <c r="M118" s="172">
        <v>9278</v>
      </c>
      <c r="N118" s="177">
        <v>2290</v>
      </c>
      <c r="O118" s="177">
        <v>5661</v>
      </c>
      <c r="P118" s="178">
        <v>1327</v>
      </c>
    </row>
    <row r="119" spans="1:16" x14ac:dyDescent="0.3">
      <c r="A119" s="175" t="s">
        <v>1038</v>
      </c>
      <c r="B119" s="176" t="s">
        <v>793</v>
      </c>
      <c r="C119" s="176" t="s">
        <v>1317</v>
      </c>
      <c r="D119" s="175" t="s">
        <v>161</v>
      </c>
      <c r="E119" s="172">
        <v>9140</v>
      </c>
      <c r="F119" s="177">
        <v>1180</v>
      </c>
      <c r="G119" s="177">
        <v>6839</v>
      </c>
      <c r="H119" s="178">
        <v>1121</v>
      </c>
      <c r="I119" s="172">
        <v>9249</v>
      </c>
      <c r="J119" s="177">
        <v>1195</v>
      </c>
      <c r="K119" s="177">
        <v>6881</v>
      </c>
      <c r="L119" s="178">
        <v>1173</v>
      </c>
      <c r="M119" s="172">
        <v>9221</v>
      </c>
      <c r="N119" s="177">
        <v>1203</v>
      </c>
      <c r="O119" s="177">
        <v>6835</v>
      </c>
      <c r="P119" s="178">
        <v>1183</v>
      </c>
    </row>
    <row r="120" spans="1:16" x14ac:dyDescent="0.3">
      <c r="A120" s="175" t="s">
        <v>819</v>
      </c>
      <c r="B120" s="176" t="s">
        <v>309</v>
      </c>
      <c r="C120" s="176" t="s">
        <v>1318</v>
      </c>
      <c r="D120" s="175" t="s">
        <v>386</v>
      </c>
      <c r="E120" s="172">
        <v>8515</v>
      </c>
      <c r="F120" s="177">
        <v>1563</v>
      </c>
      <c r="G120" s="177">
        <v>5458</v>
      </c>
      <c r="H120" s="178">
        <v>1494</v>
      </c>
      <c r="I120" s="172">
        <v>8681</v>
      </c>
      <c r="J120" s="177">
        <v>1580</v>
      </c>
      <c r="K120" s="177">
        <v>5588</v>
      </c>
      <c r="L120" s="178">
        <v>1513</v>
      </c>
      <c r="M120" s="172">
        <v>8886</v>
      </c>
      <c r="N120" s="177">
        <v>1567</v>
      </c>
      <c r="O120" s="177">
        <v>5796</v>
      </c>
      <c r="P120" s="178">
        <v>1523</v>
      </c>
    </row>
    <row r="121" spans="1:16" x14ac:dyDescent="0.3">
      <c r="A121" s="175" t="s">
        <v>474</v>
      </c>
      <c r="B121" s="176" t="s">
        <v>914</v>
      </c>
      <c r="C121" s="176" t="s">
        <v>1319</v>
      </c>
      <c r="D121" s="176" t="s">
        <v>915</v>
      </c>
      <c r="E121" s="172">
        <v>11028</v>
      </c>
      <c r="F121" s="177">
        <v>5139</v>
      </c>
      <c r="G121" s="177">
        <v>3320</v>
      </c>
      <c r="H121" s="178">
        <v>2569</v>
      </c>
      <c r="I121" s="172">
        <v>10536</v>
      </c>
      <c r="J121" s="177">
        <v>4698</v>
      </c>
      <c r="K121" s="177">
        <v>3273</v>
      </c>
      <c r="L121" s="178">
        <v>2565</v>
      </c>
      <c r="M121" s="172">
        <v>8882</v>
      </c>
      <c r="N121" s="177">
        <v>3010</v>
      </c>
      <c r="O121" s="177">
        <v>3283</v>
      </c>
      <c r="P121" s="178">
        <v>2589</v>
      </c>
    </row>
    <row r="122" spans="1:16" x14ac:dyDescent="0.3">
      <c r="A122" s="175" t="s">
        <v>308</v>
      </c>
      <c r="B122" s="176" t="s">
        <v>712</v>
      </c>
      <c r="C122" s="176" t="s">
        <v>1320</v>
      </c>
      <c r="D122" s="175" t="s">
        <v>723</v>
      </c>
      <c r="E122" s="172">
        <v>8511</v>
      </c>
      <c r="F122" s="177">
        <v>1798</v>
      </c>
      <c r="G122" s="177">
        <v>3838</v>
      </c>
      <c r="H122" s="178">
        <v>2875</v>
      </c>
      <c r="I122" s="172">
        <v>8861</v>
      </c>
      <c r="J122" s="177">
        <v>2108</v>
      </c>
      <c r="K122" s="177">
        <v>3857</v>
      </c>
      <c r="L122" s="178">
        <v>2896</v>
      </c>
      <c r="M122" s="172">
        <v>8831</v>
      </c>
      <c r="N122" s="177">
        <v>2104</v>
      </c>
      <c r="O122" s="177">
        <v>3785</v>
      </c>
      <c r="P122" s="178">
        <v>2942</v>
      </c>
    </row>
    <row r="123" spans="1:16" x14ac:dyDescent="0.3">
      <c r="A123" s="175" t="s">
        <v>819</v>
      </c>
      <c r="B123" s="176" t="s">
        <v>1131</v>
      </c>
      <c r="C123" s="176" t="s">
        <v>1321</v>
      </c>
      <c r="D123" s="175" t="s">
        <v>1133</v>
      </c>
      <c r="E123" s="172">
        <v>8376</v>
      </c>
      <c r="F123" s="177">
        <v>638</v>
      </c>
      <c r="G123" s="177">
        <v>6904</v>
      </c>
      <c r="H123" s="178">
        <v>834</v>
      </c>
      <c r="I123" s="172">
        <v>8193</v>
      </c>
      <c r="J123" s="177">
        <v>660</v>
      </c>
      <c r="K123" s="177">
        <v>6656</v>
      </c>
      <c r="L123" s="178">
        <v>877</v>
      </c>
      <c r="M123" s="172">
        <v>8356</v>
      </c>
      <c r="N123" s="177">
        <v>655</v>
      </c>
      <c r="O123" s="177">
        <v>6780</v>
      </c>
      <c r="P123" s="178">
        <v>921</v>
      </c>
    </row>
    <row r="124" spans="1:16" x14ac:dyDescent="0.3">
      <c r="A124" s="175" t="s">
        <v>680</v>
      </c>
      <c r="B124" s="176" t="s">
        <v>569</v>
      </c>
      <c r="C124" s="176" t="s">
        <v>1322</v>
      </c>
      <c r="D124" s="175" t="s">
        <v>615</v>
      </c>
      <c r="E124" s="172">
        <v>8135</v>
      </c>
      <c r="F124" s="177">
        <v>1541</v>
      </c>
      <c r="G124" s="177">
        <v>5023</v>
      </c>
      <c r="H124" s="178">
        <v>1571</v>
      </c>
      <c r="I124" s="172">
        <v>8301</v>
      </c>
      <c r="J124" s="177">
        <v>1557</v>
      </c>
      <c r="K124" s="177">
        <v>5098</v>
      </c>
      <c r="L124" s="178">
        <v>1646</v>
      </c>
      <c r="M124" s="172">
        <v>8339</v>
      </c>
      <c r="N124" s="177">
        <v>1561</v>
      </c>
      <c r="O124" s="177">
        <v>5097</v>
      </c>
      <c r="P124" s="178">
        <v>1681</v>
      </c>
    </row>
    <row r="125" spans="1:16" x14ac:dyDescent="0.3">
      <c r="A125" s="175" t="s">
        <v>680</v>
      </c>
      <c r="B125" s="176" t="s">
        <v>309</v>
      </c>
      <c r="C125" s="176" t="s">
        <v>1323</v>
      </c>
      <c r="D125" s="175" t="s">
        <v>323</v>
      </c>
      <c r="E125" s="172">
        <v>7885</v>
      </c>
      <c r="F125" s="177">
        <v>1524</v>
      </c>
      <c r="G125" s="177">
        <v>5487</v>
      </c>
      <c r="H125" s="178">
        <v>874</v>
      </c>
      <c r="I125" s="172">
        <v>8039</v>
      </c>
      <c r="J125" s="177">
        <v>1577</v>
      </c>
      <c r="K125" s="177">
        <v>5597</v>
      </c>
      <c r="L125" s="178">
        <v>865</v>
      </c>
      <c r="M125" s="172">
        <v>8198</v>
      </c>
      <c r="N125" s="177">
        <v>1641</v>
      </c>
      <c r="O125" s="177">
        <v>5653</v>
      </c>
      <c r="P125" s="178">
        <v>904</v>
      </c>
    </row>
    <row r="126" spans="1:16" x14ac:dyDescent="0.3">
      <c r="A126" s="175" t="s">
        <v>873</v>
      </c>
      <c r="B126" s="176" t="s">
        <v>135</v>
      </c>
      <c r="C126" s="176" t="s">
        <v>1324</v>
      </c>
      <c r="D126" s="175" t="s">
        <v>435</v>
      </c>
      <c r="E126" s="172">
        <v>8035</v>
      </c>
      <c r="F126" s="177">
        <v>2211</v>
      </c>
      <c r="G126" s="177">
        <v>3380</v>
      </c>
      <c r="H126" s="178">
        <v>2444</v>
      </c>
      <c r="I126" s="172">
        <v>7980</v>
      </c>
      <c r="J126" s="177">
        <v>2169</v>
      </c>
      <c r="K126" s="177">
        <v>3365</v>
      </c>
      <c r="L126" s="178">
        <v>2446</v>
      </c>
      <c r="M126" s="172">
        <v>8007</v>
      </c>
      <c r="N126" s="177">
        <v>2255</v>
      </c>
      <c r="O126" s="177">
        <v>3233</v>
      </c>
      <c r="P126" s="178">
        <v>2519</v>
      </c>
    </row>
    <row r="127" spans="1:16" x14ac:dyDescent="0.3">
      <c r="A127" s="175" t="s">
        <v>474</v>
      </c>
      <c r="B127" s="176" t="s">
        <v>108</v>
      </c>
      <c r="C127" s="176" t="s">
        <v>1325</v>
      </c>
      <c r="D127" s="175" t="s">
        <v>212</v>
      </c>
      <c r="E127" s="172">
        <v>8104</v>
      </c>
      <c r="F127" s="177">
        <v>1049</v>
      </c>
      <c r="G127" s="177">
        <v>6169</v>
      </c>
      <c r="H127" s="178">
        <v>886</v>
      </c>
      <c r="I127" s="172">
        <v>8028</v>
      </c>
      <c r="J127" s="177">
        <v>1015</v>
      </c>
      <c r="K127" s="177">
        <v>6094</v>
      </c>
      <c r="L127" s="178">
        <v>919</v>
      </c>
      <c r="M127" s="172">
        <v>7954</v>
      </c>
      <c r="N127" s="177">
        <v>965</v>
      </c>
      <c r="O127" s="177">
        <v>6042</v>
      </c>
      <c r="P127" s="178">
        <v>947</v>
      </c>
    </row>
    <row r="128" spans="1:16" x14ac:dyDescent="0.3">
      <c r="A128" s="175" t="s">
        <v>568</v>
      </c>
      <c r="B128" s="176" t="s">
        <v>475</v>
      </c>
      <c r="C128" s="176" t="s">
        <v>1326</v>
      </c>
      <c r="D128" s="175" t="s">
        <v>482</v>
      </c>
      <c r="E128" s="172">
        <v>7883</v>
      </c>
      <c r="F128" s="177">
        <v>1190</v>
      </c>
      <c r="G128" s="177">
        <v>5736</v>
      </c>
      <c r="H128" s="178">
        <v>957</v>
      </c>
      <c r="I128" s="172">
        <v>7766</v>
      </c>
      <c r="J128" s="177">
        <v>1153</v>
      </c>
      <c r="K128" s="177">
        <v>5620</v>
      </c>
      <c r="L128" s="178">
        <v>993</v>
      </c>
      <c r="M128" s="172">
        <v>7957</v>
      </c>
      <c r="N128" s="177">
        <v>1184</v>
      </c>
      <c r="O128" s="177">
        <v>5748</v>
      </c>
      <c r="P128" s="178">
        <v>1025</v>
      </c>
    </row>
    <row r="129" spans="1:16" x14ac:dyDescent="0.3">
      <c r="A129" s="175" t="s">
        <v>1014</v>
      </c>
      <c r="B129" s="176" t="s">
        <v>235</v>
      </c>
      <c r="C129" s="176" t="s">
        <v>1327</v>
      </c>
      <c r="D129" s="175" t="s">
        <v>243</v>
      </c>
      <c r="E129" s="172">
        <v>7630</v>
      </c>
      <c r="F129" s="177">
        <v>757</v>
      </c>
      <c r="G129" s="177">
        <v>4724</v>
      </c>
      <c r="H129" s="178">
        <v>2149</v>
      </c>
      <c r="I129" s="172">
        <v>7815</v>
      </c>
      <c r="J129" s="177">
        <v>949</v>
      </c>
      <c r="K129" s="177">
        <v>4706</v>
      </c>
      <c r="L129" s="178">
        <v>2160</v>
      </c>
      <c r="M129" s="172">
        <v>7894</v>
      </c>
      <c r="N129" s="177">
        <v>971</v>
      </c>
      <c r="O129" s="177">
        <v>4760</v>
      </c>
      <c r="P129" s="178">
        <v>2163</v>
      </c>
    </row>
    <row r="130" spans="1:16" x14ac:dyDescent="0.3">
      <c r="A130" s="175" t="s">
        <v>1038</v>
      </c>
      <c r="B130" s="176" t="s">
        <v>309</v>
      </c>
      <c r="C130" s="176" t="s">
        <v>1328</v>
      </c>
      <c r="D130" s="175" t="s">
        <v>371</v>
      </c>
      <c r="E130" s="172">
        <v>7281</v>
      </c>
      <c r="F130" s="177">
        <v>1914</v>
      </c>
      <c r="G130" s="177">
        <v>4365</v>
      </c>
      <c r="H130" s="178">
        <v>1002</v>
      </c>
      <c r="I130" s="172">
        <v>7609</v>
      </c>
      <c r="J130" s="177">
        <v>1853</v>
      </c>
      <c r="K130" s="177">
        <v>4780</v>
      </c>
      <c r="L130" s="178">
        <v>976</v>
      </c>
      <c r="M130" s="172">
        <v>7912</v>
      </c>
      <c r="N130" s="177">
        <v>1845</v>
      </c>
      <c r="O130" s="177">
        <v>5056</v>
      </c>
      <c r="P130" s="178">
        <v>1011</v>
      </c>
    </row>
    <row r="131" spans="1:16" x14ac:dyDescent="0.3">
      <c r="A131" s="175" t="s">
        <v>308</v>
      </c>
      <c r="B131" s="176" t="s">
        <v>272</v>
      </c>
      <c r="C131" s="176" t="s">
        <v>1329</v>
      </c>
      <c r="D131" s="175" t="s">
        <v>559</v>
      </c>
      <c r="E131" s="172">
        <v>7542</v>
      </c>
      <c r="F131" s="177">
        <v>784</v>
      </c>
      <c r="G131" s="177">
        <v>5159</v>
      </c>
      <c r="H131" s="178">
        <v>1599</v>
      </c>
      <c r="I131" s="172">
        <v>7742</v>
      </c>
      <c r="J131" s="177">
        <v>812</v>
      </c>
      <c r="K131" s="177">
        <v>5262</v>
      </c>
      <c r="L131" s="178">
        <v>1668</v>
      </c>
      <c r="M131" s="172">
        <v>7810</v>
      </c>
      <c r="N131" s="177">
        <v>799</v>
      </c>
      <c r="O131" s="177">
        <v>5368</v>
      </c>
      <c r="P131" s="178">
        <v>1643</v>
      </c>
    </row>
    <row r="132" spans="1:16" x14ac:dyDescent="0.3">
      <c r="A132" s="175" t="s">
        <v>234</v>
      </c>
      <c r="B132" s="176" t="s">
        <v>108</v>
      </c>
      <c r="C132" s="176" t="s">
        <v>1330</v>
      </c>
      <c r="D132" s="175" t="s">
        <v>151</v>
      </c>
      <c r="E132" s="172">
        <v>7814</v>
      </c>
      <c r="F132" s="177">
        <v>891</v>
      </c>
      <c r="G132" s="177">
        <v>4674</v>
      </c>
      <c r="H132" s="178">
        <v>2249</v>
      </c>
      <c r="I132" s="172">
        <v>7883</v>
      </c>
      <c r="J132" s="177">
        <v>1091</v>
      </c>
      <c r="K132" s="177">
        <v>4548</v>
      </c>
      <c r="L132" s="178">
        <v>2244</v>
      </c>
      <c r="M132" s="172">
        <v>7845</v>
      </c>
      <c r="N132" s="177">
        <v>1074</v>
      </c>
      <c r="O132" s="177">
        <v>4515</v>
      </c>
      <c r="P132" s="178">
        <v>2256</v>
      </c>
    </row>
    <row r="133" spans="1:16" x14ac:dyDescent="0.3">
      <c r="A133" s="175" t="s">
        <v>1038</v>
      </c>
      <c r="B133" s="176" t="s">
        <v>748</v>
      </c>
      <c r="C133" s="176" t="s">
        <v>1331</v>
      </c>
      <c r="D133" s="175" t="s">
        <v>760</v>
      </c>
      <c r="E133" s="172">
        <v>7523</v>
      </c>
      <c r="F133" s="177">
        <v>1783</v>
      </c>
      <c r="G133" s="177">
        <v>3335</v>
      </c>
      <c r="H133" s="178">
        <v>2405</v>
      </c>
      <c r="I133" s="172">
        <v>7437</v>
      </c>
      <c r="J133" s="177">
        <v>1782</v>
      </c>
      <c r="K133" s="177">
        <v>3220</v>
      </c>
      <c r="L133" s="178">
        <v>2435</v>
      </c>
      <c r="M133" s="172">
        <v>7480</v>
      </c>
      <c r="N133" s="177">
        <v>1756</v>
      </c>
      <c r="O133" s="177">
        <v>3233</v>
      </c>
      <c r="P133" s="178">
        <v>2491</v>
      </c>
    </row>
    <row r="134" spans="1:16" x14ac:dyDescent="0.3">
      <c r="A134" s="175" t="s">
        <v>819</v>
      </c>
      <c r="B134" s="176" t="s">
        <v>309</v>
      </c>
      <c r="C134" s="176" t="s">
        <v>1332</v>
      </c>
      <c r="D134" s="175" t="s">
        <v>379</v>
      </c>
      <c r="E134" s="172">
        <v>7267</v>
      </c>
      <c r="F134" s="177">
        <v>2226</v>
      </c>
      <c r="G134" s="177">
        <v>3323</v>
      </c>
      <c r="H134" s="178">
        <v>1718</v>
      </c>
      <c r="I134" s="172">
        <v>7363</v>
      </c>
      <c r="J134" s="177">
        <v>2248</v>
      </c>
      <c r="K134" s="177">
        <v>3368</v>
      </c>
      <c r="L134" s="178">
        <v>1747</v>
      </c>
      <c r="M134" s="172">
        <v>7337</v>
      </c>
      <c r="N134" s="177">
        <v>2196</v>
      </c>
      <c r="O134" s="177">
        <v>3391</v>
      </c>
      <c r="P134" s="178">
        <v>1750</v>
      </c>
    </row>
    <row r="135" spans="1:16" x14ac:dyDescent="0.3">
      <c r="A135" s="175" t="s">
        <v>938</v>
      </c>
      <c r="B135" s="176" t="s">
        <v>108</v>
      </c>
      <c r="C135" s="176" t="s">
        <v>1333</v>
      </c>
      <c r="D135" s="175" t="s">
        <v>144</v>
      </c>
      <c r="E135" s="172">
        <v>7096</v>
      </c>
      <c r="F135" s="177">
        <v>502</v>
      </c>
      <c r="G135" s="177">
        <v>4431</v>
      </c>
      <c r="H135" s="178">
        <v>2163</v>
      </c>
      <c r="I135" s="172">
        <v>7092</v>
      </c>
      <c r="J135" s="177">
        <v>584</v>
      </c>
      <c r="K135" s="177">
        <v>4350</v>
      </c>
      <c r="L135" s="178">
        <v>2158</v>
      </c>
      <c r="M135" s="172">
        <v>7290</v>
      </c>
      <c r="N135" s="177">
        <v>681</v>
      </c>
      <c r="O135" s="177">
        <v>4446</v>
      </c>
      <c r="P135" s="178">
        <v>2163</v>
      </c>
    </row>
    <row r="136" spans="1:16" x14ac:dyDescent="0.3">
      <c r="A136" s="175" t="s">
        <v>512</v>
      </c>
      <c r="B136" s="176" t="s">
        <v>1123</v>
      </c>
      <c r="C136" s="176" t="s">
        <v>1334</v>
      </c>
      <c r="D136" s="176" t="s">
        <v>1128</v>
      </c>
      <c r="E136" s="172">
        <v>7121</v>
      </c>
      <c r="F136" s="177">
        <v>712</v>
      </c>
      <c r="G136" s="177">
        <v>5684</v>
      </c>
      <c r="H136" s="178">
        <v>725</v>
      </c>
      <c r="I136" s="172">
        <v>7366</v>
      </c>
      <c r="J136" s="177">
        <v>915</v>
      </c>
      <c r="K136" s="177">
        <v>5722</v>
      </c>
      <c r="L136" s="178">
        <v>729</v>
      </c>
      <c r="M136" s="172">
        <v>7265</v>
      </c>
      <c r="N136" s="177">
        <v>901</v>
      </c>
      <c r="O136" s="177">
        <v>5645</v>
      </c>
      <c r="P136" s="178">
        <v>719</v>
      </c>
    </row>
    <row r="137" spans="1:16" x14ac:dyDescent="0.3">
      <c r="A137" s="175" t="s">
        <v>1014</v>
      </c>
      <c r="B137" s="176" t="s">
        <v>135</v>
      </c>
      <c r="C137" s="176" t="s">
        <v>1335</v>
      </c>
      <c r="D137" s="175" t="s">
        <v>455</v>
      </c>
      <c r="E137" s="172">
        <v>7270</v>
      </c>
      <c r="F137" s="177">
        <v>833</v>
      </c>
      <c r="G137" s="177">
        <v>5491</v>
      </c>
      <c r="H137" s="178">
        <v>946</v>
      </c>
      <c r="I137" s="172">
        <v>7289</v>
      </c>
      <c r="J137" s="177">
        <v>851</v>
      </c>
      <c r="K137" s="177">
        <v>5479</v>
      </c>
      <c r="L137" s="178">
        <v>959</v>
      </c>
      <c r="M137" s="172">
        <v>7261</v>
      </c>
      <c r="N137" s="177">
        <v>853</v>
      </c>
      <c r="O137" s="177">
        <v>5447</v>
      </c>
      <c r="P137" s="178">
        <v>961</v>
      </c>
    </row>
    <row r="138" spans="1:16" x14ac:dyDescent="0.3">
      <c r="A138" s="175" t="s">
        <v>308</v>
      </c>
      <c r="B138" s="176" t="s">
        <v>108</v>
      </c>
      <c r="C138" s="176" t="s">
        <v>1336</v>
      </c>
      <c r="D138" s="175" t="s">
        <v>113</v>
      </c>
      <c r="E138" s="172">
        <v>7179</v>
      </c>
      <c r="F138" s="177">
        <v>821</v>
      </c>
      <c r="G138" s="177">
        <v>4464</v>
      </c>
      <c r="H138" s="178">
        <v>1894</v>
      </c>
      <c r="I138" s="172">
        <v>7150</v>
      </c>
      <c r="J138" s="177">
        <v>812</v>
      </c>
      <c r="K138" s="177">
        <v>4426</v>
      </c>
      <c r="L138" s="178">
        <v>1912</v>
      </c>
      <c r="M138" s="172">
        <v>7157</v>
      </c>
      <c r="N138" s="177">
        <v>869</v>
      </c>
      <c r="O138" s="177">
        <v>4374</v>
      </c>
      <c r="P138" s="178">
        <v>1914</v>
      </c>
    </row>
    <row r="139" spans="1:16" x14ac:dyDescent="0.3">
      <c r="A139" s="175" t="s">
        <v>938</v>
      </c>
      <c r="B139" s="176" t="s">
        <v>449</v>
      </c>
      <c r="C139" s="176" t="s">
        <v>1337</v>
      </c>
      <c r="D139" s="175" t="s">
        <v>931</v>
      </c>
      <c r="E139" s="172">
        <v>6808</v>
      </c>
      <c r="F139" s="177">
        <v>1451</v>
      </c>
      <c r="G139" s="177">
        <v>3607</v>
      </c>
      <c r="H139" s="178">
        <v>1750</v>
      </c>
      <c r="I139" s="172">
        <v>6955</v>
      </c>
      <c r="J139" s="177">
        <v>1563</v>
      </c>
      <c r="K139" s="177">
        <v>3662</v>
      </c>
      <c r="L139" s="178">
        <v>1730</v>
      </c>
      <c r="M139" s="172">
        <v>7068</v>
      </c>
      <c r="N139" s="177">
        <v>1766</v>
      </c>
      <c r="O139" s="177">
        <v>3627</v>
      </c>
      <c r="P139" s="178">
        <v>1675</v>
      </c>
    </row>
    <row r="140" spans="1:16" x14ac:dyDescent="0.3">
      <c r="A140" s="175" t="s">
        <v>680</v>
      </c>
      <c r="B140" s="176" t="s">
        <v>874</v>
      </c>
      <c r="C140" s="176" t="s">
        <v>1338</v>
      </c>
      <c r="D140" s="175" t="s">
        <v>896</v>
      </c>
      <c r="E140" s="172">
        <v>7097</v>
      </c>
      <c r="F140" s="177">
        <v>1555</v>
      </c>
      <c r="G140" s="177">
        <v>3521</v>
      </c>
      <c r="H140" s="178">
        <v>2021</v>
      </c>
      <c r="I140" s="172">
        <v>7150</v>
      </c>
      <c r="J140" s="177">
        <v>1558</v>
      </c>
      <c r="K140" s="177">
        <v>3535</v>
      </c>
      <c r="L140" s="178">
        <v>2057</v>
      </c>
      <c r="M140" s="172">
        <v>7072</v>
      </c>
      <c r="N140" s="177">
        <v>1547</v>
      </c>
      <c r="O140" s="177">
        <v>3479</v>
      </c>
      <c r="P140" s="178">
        <v>2046</v>
      </c>
    </row>
    <row r="141" spans="1:16" x14ac:dyDescent="0.3">
      <c r="A141" s="175" t="s">
        <v>873</v>
      </c>
      <c r="B141" s="176" t="s">
        <v>272</v>
      </c>
      <c r="C141" s="176" t="s">
        <v>1339</v>
      </c>
      <c r="D141" s="175" t="s">
        <v>549</v>
      </c>
      <c r="E141" s="172">
        <v>6570</v>
      </c>
      <c r="F141" s="177">
        <v>616</v>
      </c>
      <c r="G141" s="177">
        <v>5099</v>
      </c>
      <c r="H141" s="178">
        <v>855</v>
      </c>
      <c r="I141" s="172">
        <v>6797</v>
      </c>
      <c r="J141" s="177">
        <v>646</v>
      </c>
      <c r="K141" s="177">
        <v>5294</v>
      </c>
      <c r="L141" s="178">
        <v>857</v>
      </c>
      <c r="M141" s="172">
        <v>6772</v>
      </c>
      <c r="N141" s="177">
        <v>646</v>
      </c>
      <c r="O141" s="177">
        <v>5258</v>
      </c>
      <c r="P141" s="178">
        <v>868</v>
      </c>
    </row>
    <row r="142" spans="1:16" x14ac:dyDescent="0.3">
      <c r="A142" s="175" t="s">
        <v>568</v>
      </c>
      <c r="B142" s="176" t="s">
        <v>1086</v>
      </c>
      <c r="C142" s="176" t="s">
        <v>1340</v>
      </c>
      <c r="D142" s="175" t="s">
        <v>1102</v>
      </c>
      <c r="E142" s="172">
        <v>6670</v>
      </c>
      <c r="F142" s="177">
        <v>1226</v>
      </c>
      <c r="G142" s="177">
        <v>3912</v>
      </c>
      <c r="H142" s="178">
        <v>1532</v>
      </c>
      <c r="I142" s="172">
        <v>6888</v>
      </c>
      <c r="J142" s="177">
        <v>1407</v>
      </c>
      <c r="K142" s="177">
        <v>3935</v>
      </c>
      <c r="L142" s="178">
        <v>1546</v>
      </c>
      <c r="M142" s="172">
        <v>6729</v>
      </c>
      <c r="N142" s="177">
        <v>1400</v>
      </c>
      <c r="O142" s="177">
        <v>3757</v>
      </c>
      <c r="P142" s="178">
        <v>1572</v>
      </c>
    </row>
    <row r="143" spans="1:16" x14ac:dyDescent="0.3">
      <c r="A143" s="175" t="s">
        <v>1038</v>
      </c>
      <c r="B143" s="176" t="s">
        <v>1188</v>
      </c>
      <c r="C143" s="176" t="s">
        <v>1341</v>
      </c>
      <c r="D143" s="175" t="s">
        <v>1189</v>
      </c>
      <c r="E143" s="172">
        <v>6425</v>
      </c>
      <c r="F143" s="177">
        <v>1722</v>
      </c>
      <c r="G143" s="177">
        <v>3535</v>
      </c>
      <c r="H143" s="178">
        <v>1168</v>
      </c>
      <c r="I143" s="172">
        <v>6255</v>
      </c>
      <c r="J143" s="177">
        <v>1489</v>
      </c>
      <c r="K143" s="177">
        <v>3547</v>
      </c>
      <c r="L143" s="178">
        <v>1219</v>
      </c>
      <c r="M143" s="172">
        <v>6670</v>
      </c>
      <c r="N143" s="177">
        <v>1840</v>
      </c>
      <c r="O143" s="177">
        <v>3543</v>
      </c>
      <c r="P143" s="178">
        <v>1287</v>
      </c>
    </row>
    <row r="144" spans="1:16" x14ac:dyDescent="0.3">
      <c r="A144" s="175" t="s">
        <v>107</v>
      </c>
      <c r="B144" s="176" t="s">
        <v>1123</v>
      </c>
      <c r="C144" s="176" t="s">
        <v>1342</v>
      </c>
      <c r="D144" s="175" t="s">
        <v>1129</v>
      </c>
      <c r="E144" s="172">
        <v>6481</v>
      </c>
      <c r="F144" s="177">
        <v>932</v>
      </c>
      <c r="G144" s="177">
        <v>3858</v>
      </c>
      <c r="H144" s="178">
        <v>1691</v>
      </c>
      <c r="I144" s="172">
        <v>6524</v>
      </c>
      <c r="J144" s="177">
        <v>918</v>
      </c>
      <c r="K144" s="177">
        <v>3902</v>
      </c>
      <c r="L144" s="178">
        <v>1704</v>
      </c>
      <c r="M144" s="172">
        <v>6533</v>
      </c>
      <c r="N144" s="177">
        <v>939</v>
      </c>
      <c r="O144" s="177">
        <v>3901</v>
      </c>
      <c r="P144" s="178">
        <v>1693</v>
      </c>
    </row>
    <row r="145" spans="1:16" x14ac:dyDescent="0.3">
      <c r="A145" s="175" t="s">
        <v>711</v>
      </c>
      <c r="B145" s="176" t="s">
        <v>874</v>
      </c>
      <c r="C145" s="176" t="s">
        <v>1343</v>
      </c>
      <c r="D145" s="175" t="s">
        <v>912</v>
      </c>
      <c r="E145" s="172">
        <v>6560</v>
      </c>
      <c r="F145" s="177">
        <v>620</v>
      </c>
      <c r="G145" s="177">
        <v>5315</v>
      </c>
      <c r="H145" s="178">
        <v>625</v>
      </c>
      <c r="I145" s="172">
        <v>6552</v>
      </c>
      <c r="J145" s="177">
        <v>604</v>
      </c>
      <c r="K145" s="177">
        <v>5314</v>
      </c>
      <c r="L145" s="178">
        <v>634</v>
      </c>
      <c r="M145" s="172">
        <v>6521</v>
      </c>
      <c r="N145" s="177">
        <v>621</v>
      </c>
      <c r="O145" s="177">
        <v>5269</v>
      </c>
      <c r="P145" s="178">
        <v>631</v>
      </c>
    </row>
    <row r="146" spans="1:16" x14ac:dyDescent="0.3">
      <c r="A146" s="175" t="s">
        <v>429</v>
      </c>
      <c r="B146" s="176" t="s">
        <v>1086</v>
      </c>
      <c r="C146" s="176" t="s">
        <v>1344</v>
      </c>
      <c r="D146" s="176" t="s">
        <v>1121</v>
      </c>
      <c r="E146" s="172">
        <v>6177</v>
      </c>
      <c r="F146" s="177">
        <v>1597</v>
      </c>
      <c r="G146" s="177">
        <v>3263</v>
      </c>
      <c r="H146" s="178">
        <v>1317</v>
      </c>
      <c r="I146" s="172">
        <v>6349</v>
      </c>
      <c r="J146" s="177">
        <v>1693</v>
      </c>
      <c r="K146" s="177">
        <v>3306</v>
      </c>
      <c r="L146" s="178">
        <v>1350</v>
      </c>
      <c r="M146" s="172">
        <v>6473</v>
      </c>
      <c r="N146" s="177">
        <v>1833</v>
      </c>
      <c r="O146" s="177">
        <v>3321</v>
      </c>
      <c r="P146" s="178">
        <v>1319</v>
      </c>
    </row>
    <row r="147" spans="1:16" x14ac:dyDescent="0.3">
      <c r="A147" s="175" t="s">
        <v>539</v>
      </c>
      <c r="B147" s="176" t="s">
        <v>235</v>
      </c>
      <c r="C147" s="176" t="s">
        <v>1345</v>
      </c>
      <c r="D147" s="175" t="s">
        <v>249</v>
      </c>
      <c r="E147" s="172">
        <v>5556</v>
      </c>
      <c r="F147" s="177">
        <v>653</v>
      </c>
      <c r="G147" s="177">
        <v>2807</v>
      </c>
      <c r="H147" s="178">
        <v>2096</v>
      </c>
      <c r="I147" s="172">
        <v>6394</v>
      </c>
      <c r="J147" s="177">
        <v>1225</v>
      </c>
      <c r="K147" s="177">
        <v>3040</v>
      </c>
      <c r="L147" s="178">
        <v>2129</v>
      </c>
      <c r="M147" s="172">
        <v>6461</v>
      </c>
      <c r="N147" s="177">
        <v>1272</v>
      </c>
      <c r="O147" s="177">
        <v>3078</v>
      </c>
      <c r="P147" s="178">
        <v>2111</v>
      </c>
    </row>
    <row r="148" spans="1:16" x14ac:dyDescent="0.3">
      <c r="A148" s="175" t="s">
        <v>819</v>
      </c>
      <c r="B148" s="176" t="s">
        <v>569</v>
      </c>
      <c r="C148" s="176" t="s">
        <v>1346</v>
      </c>
      <c r="D148" s="175" t="s">
        <v>647</v>
      </c>
      <c r="E148" s="172">
        <v>6288</v>
      </c>
      <c r="F148" s="177">
        <v>732</v>
      </c>
      <c r="G148" s="177">
        <v>4216</v>
      </c>
      <c r="H148" s="178">
        <v>1340</v>
      </c>
      <c r="I148" s="172">
        <v>6356</v>
      </c>
      <c r="J148" s="177">
        <v>731</v>
      </c>
      <c r="K148" s="177">
        <v>4265</v>
      </c>
      <c r="L148" s="178">
        <v>1360</v>
      </c>
      <c r="M148" s="172">
        <v>6468</v>
      </c>
      <c r="N148" s="177">
        <v>775</v>
      </c>
      <c r="O148" s="177">
        <v>4329</v>
      </c>
      <c r="P148" s="178">
        <v>1364</v>
      </c>
    </row>
    <row r="149" spans="1:16" x14ac:dyDescent="0.3">
      <c r="A149" s="175" t="s">
        <v>308</v>
      </c>
      <c r="B149" s="176" t="s">
        <v>108</v>
      </c>
      <c r="C149" s="176" t="s">
        <v>1347</v>
      </c>
      <c r="D149" s="175" t="s">
        <v>125</v>
      </c>
      <c r="E149" s="172">
        <v>6373</v>
      </c>
      <c r="F149" s="177">
        <v>357</v>
      </c>
      <c r="G149" s="177">
        <v>4026</v>
      </c>
      <c r="H149" s="178">
        <v>1990</v>
      </c>
      <c r="I149" s="172">
        <v>6422</v>
      </c>
      <c r="J149" s="177">
        <v>386</v>
      </c>
      <c r="K149" s="177">
        <v>4046</v>
      </c>
      <c r="L149" s="178">
        <v>1990</v>
      </c>
      <c r="M149" s="172">
        <v>6465</v>
      </c>
      <c r="N149" s="177">
        <v>399</v>
      </c>
      <c r="O149" s="177">
        <v>4071</v>
      </c>
      <c r="P149" s="178">
        <v>1995</v>
      </c>
    </row>
    <row r="150" spans="1:16" x14ac:dyDescent="0.3">
      <c r="A150" s="175" t="s">
        <v>873</v>
      </c>
      <c r="B150" s="176" t="s">
        <v>793</v>
      </c>
      <c r="C150" s="176" t="s">
        <v>1348</v>
      </c>
      <c r="D150" s="175" t="s">
        <v>812</v>
      </c>
      <c r="E150" s="172">
        <v>6380</v>
      </c>
      <c r="F150" s="177">
        <v>1094</v>
      </c>
      <c r="G150" s="177">
        <v>4367</v>
      </c>
      <c r="H150" s="178">
        <v>919</v>
      </c>
      <c r="I150" s="172">
        <v>6498</v>
      </c>
      <c r="J150" s="177">
        <v>1125</v>
      </c>
      <c r="K150" s="177">
        <v>4499</v>
      </c>
      <c r="L150" s="178">
        <v>874</v>
      </c>
      <c r="M150" s="172">
        <v>6481</v>
      </c>
      <c r="N150" s="177">
        <v>1137</v>
      </c>
      <c r="O150" s="177">
        <v>4430</v>
      </c>
      <c r="P150" s="178">
        <v>914</v>
      </c>
    </row>
    <row r="151" spans="1:16" x14ac:dyDescent="0.3">
      <c r="A151" s="175" t="s">
        <v>1085</v>
      </c>
      <c r="B151" s="176" t="s">
        <v>108</v>
      </c>
      <c r="C151" s="176" t="s">
        <v>1349</v>
      </c>
      <c r="D151" s="175" t="s">
        <v>213</v>
      </c>
      <c r="E151" s="172">
        <v>6470</v>
      </c>
      <c r="F151" s="177">
        <v>1373</v>
      </c>
      <c r="G151" s="177">
        <v>3580</v>
      </c>
      <c r="H151" s="178">
        <v>1517</v>
      </c>
      <c r="I151" s="172">
        <v>6405</v>
      </c>
      <c r="J151" s="177">
        <v>1377</v>
      </c>
      <c r="K151" s="177">
        <v>3471</v>
      </c>
      <c r="L151" s="178">
        <v>1557</v>
      </c>
      <c r="M151" s="172">
        <v>6420</v>
      </c>
      <c r="N151" s="177">
        <v>1421</v>
      </c>
      <c r="O151" s="177">
        <v>3390</v>
      </c>
      <c r="P151" s="178">
        <v>1609</v>
      </c>
    </row>
    <row r="152" spans="1:16" x14ac:dyDescent="0.3">
      <c r="A152" s="175" t="s">
        <v>308</v>
      </c>
      <c r="B152" s="176" t="s">
        <v>108</v>
      </c>
      <c r="C152" s="176" t="s">
        <v>1350</v>
      </c>
      <c r="D152" s="175" t="s">
        <v>204</v>
      </c>
      <c r="E152" s="172">
        <v>6167</v>
      </c>
      <c r="F152" s="177">
        <v>1137</v>
      </c>
      <c r="G152" s="177">
        <v>4484</v>
      </c>
      <c r="H152" s="178">
        <v>546</v>
      </c>
      <c r="I152" s="172">
        <v>6266</v>
      </c>
      <c r="J152" s="177">
        <v>1159</v>
      </c>
      <c r="K152" s="177">
        <v>4526</v>
      </c>
      <c r="L152" s="178">
        <v>581</v>
      </c>
      <c r="M152" s="172">
        <v>6428</v>
      </c>
      <c r="N152" s="177">
        <v>1224</v>
      </c>
      <c r="O152" s="177">
        <v>4562</v>
      </c>
      <c r="P152" s="178">
        <v>642</v>
      </c>
    </row>
    <row r="153" spans="1:16" x14ac:dyDescent="0.3">
      <c r="A153" s="175" t="s">
        <v>568</v>
      </c>
      <c r="B153" s="176" t="s">
        <v>108</v>
      </c>
      <c r="C153" s="176" t="s">
        <v>1351</v>
      </c>
      <c r="D153" s="175" t="s">
        <v>230</v>
      </c>
      <c r="E153" s="172">
        <v>6130</v>
      </c>
      <c r="F153" s="177">
        <v>1317</v>
      </c>
      <c r="G153" s="177">
        <v>3290</v>
      </c>
      <c r="H153" s="178">
        <v>1523</v>
      </c>
      <c r="I153" s="172">
        <v>6096</v>
      </c>
      <c r="J153" s="177">
        <v>1306</v>
      </c>
      <c r="K153" s="177">
        <v>3245</v>
      </c>
      <c r="L153" s="178">
        <v>1545</v>
      </c>
      <c r="M153" s="172">
        <v>6217</v>
      </c>
      <c r="N153" s="177">
        <v>1319</v>
      </c>
      <c r="O153" s="177">
        <v>3276</v>
      </c>
      <c r="P153" s="178">
        <v>1622</v>
      </c>
    </row>
    <row r="154" spans="1:16" x14ac:dyDescent="0.3">
      <c r="A154" s="175" t="s">
        <v>512</v>
      </c>
      <c r="B154" s="176" t="s">
        <v>569</v>
      </c>
      <c r="C154" s="176" t="s">
        <v>1352</v>
      </c>
      <c r="D154" s="176" t="s">
        <v>675</v>
      </c>
      <c r="E154" s="172">
        <v>6064</v>
      </c>
      <c r="F154" s="177">
        <v>1249</v>
      </c>
      <c r="G154" s="177">
        <v>3803</v>
      </c>
      <c r="H154" s="178">
        <v>1012</v>
      </c>
      <c r="I154" s="172">
        <v>5996</v>
      </c>
      <c r="J154" s="177">
        <v>1120</v>
      </c>
      <c r="K154" s="177">
        <v>3871</v>
      </c>
      <c r="L154" s="178">
        <v>1005</v>
      </c>
      <c r="M154" s="172">
        <v>6207</v>
      </c>
      <c r="N154" s="177">
        <v>1228</v>
      </c>
      <c r="O154" s="177">
        <v>3904</v>
      </c>
      <c r="P154" s="178">
        <v>1075</v>
      </c>
    </row>
    <row r="155" spans="1:16" x14ac:dyDescent="0.3">
      <c r="A155" s="175" t="s">
        <v>1122</v>
      </c>
      <c r="B155" s="176" t="s">
        <v>914</v>
      </c>
      <c r="C155" s="176" t="s">
        <v>1353</v>
      </c>
      <c r="D155" s="175" t="s">
        <v>919</v>
      </c>
      <c r="E155" s="172">
        <v>5987</v>
      </c>
      <c r="F155" s="177">
        <v>958</v>
      </c>
      <c r="G155" s="177">
        <v>3849</v>
      </c>
      <c r="H155" s="178">
        <v>1180</v>
      </c>
      <c r="I155" s="172">
        <v>6019</v>
      </c>
      <c r="J155" s="177">
        <v>949</v>
      </c>
      <c r="K155" s="177">
        <v>3903</v>
      </c>
      <c r="L155" s="178">
        <v>1167</v>
      </c>
      <c r="M155" s="172">
        <v>6121</v>
      </c>
      <c r="N155" s="177">
        <v>940</v>
      </c>
      <c r="O155" s="177">
        <v>4008</v>
      </c>
      <c r="P155" s="178">
        <v>1173</v>
      </c>
    </row>
    <row r="156" spans="1:16" x14ac:dyDescent="0.3">
      <c r="A156" s="175" t="s">
        <v>1038</v>
      </c>
      <c r="B156" s="176" t="s">
        <v>1131</v>
      </c>
      <c r="C156" s="176" t="s">
        <v>1354</v>
      </c>
      <c r="D156" s="175" t="s">
        <v>1147</v>
      </c>
      <c r="E156" s="172">
        <v>5943</v>
      </c>
      <c r="F156" s="177">
        <v>1013</v>
      </c>
      <c r="G156" s="177">
        <v>3216</v>
      </c>
      <c r="H156" s="178">
        <v>1714</v>
      </c>
      <c r="I156" s="172">
        <v>5950</v>
      </c>
      <c r="J156" s="177">
        <v>1065</v>
      </c>
      <c r="K156" s="177">
        <v>3209</v>
      </c>
      <c r="L156" s="178">
        <v>1676</v>
      </c>
      <c r="M156" s="172">
        <v>5942</v>
      </c>
      <c r="N156" s="177">
        <v>1023</v>
      </c>
      <c r="O156" s="177">
        <v>3233</v>
      </c>
      <c r="P156" s="178">
        <v>1686</v>
      </c>
    </row>
    <row r="157" spans="1:16" x14ac:dyDescent="0.3">
      <c r="A157" s="175" t="s">
        <v>924</v>
      </c>
      <c r="B157" s="176" t="s">
        <v>1173</v>
      </c>
      <c r="C157" s="176" t="s">
        <v>1355</v>
      </c>
      <c r="D157" s="175" t="s">
        <v>1174</v>
      </c>
      <c r="E157" s="172">
        <v>6273</v>
      </c>
      <c r="F157" s="177">
        <v>511</v>
      </c>
      <c r="G157" s="177">
        <v>5295</v>
      </c>
      <c r="H157" s="178">
        <v>467</v>
      </c>
      <c r="I157" s="172">
        <v>6286</v>
      </c>
      <c r="J157" s="177">
        <v>516</v>
      </c>
      <c r="K157" s="177">
        <v>5293</v>
      </c>
      <c r="L157" s="178">
        <v>477</v>
      </c>
      <c r="M157" s="172">
        <v>5994</v>
      </c>
      <c r="N157" s="177">
        <v>494</v>
      </c>
      <c r="O157" s="177">
        <v>4953</v>
      </c>
      <c r="P157" s="178">
        <v>547</v>
      </c>
    </row>
    <row r="158" spans="1:16" x14ac:dyDescent="0.3">
      <c r="A158" s="175" t="s">
        <v>762</v>
      </c>
      <c r="B158" s="176" t="s">
        <v>939</v>
      </c>
      <c r="C158" s="176" t="s">
        <v>1356</v>
      </c>
      <c r="D158" s="175" t="s">
        <v>996</v>
      </c>
      <c r="E158" s="172">
        <v>5766</v>
      </c>
      <c r="F158" s="177">
        <v>1183</v>
      </c>
      <c r="G158" s="177">
        <v>3162</v>
      </c>
      <c r="H158" s="178">
        <v>1421</v>
      </c>
      <c r="I158" s="172">
        <v>5850</v>
      </c>
      <c r="J158" s="177">
        <v>1189</v>
      </c>
      <c r="K158" s="177">
        <v>3214</v>
      </c>
      <c r="L158" s="178">
        <v>1447</v>
      </c>
      <c r="M158" s="172">
        <v>5918</v>
      </c>
      <c r="N158" s="177">
        <v>1260</v>
      </c>
      <c r="O158" s="177">
        <v>3195</v>
      </c>
      <c r="P158" s="178">
        <v>1463</v>
      </c>
    </row>
    <row r="159" spans="1:16" x14ac:dyDescent="0.3">
      <c r="A159" s="175" t="s">
        <v>308</v>
      </c>
      <c r="B159" s="176" t="s">
        <v>108</v>
      </c>
      <c r="C159" s="176" t="s">
        <v>1357</v>
      </c>
      <c r="D159" s="175" t="s">
        <v>140</v>
      </c>
      <c r="E159" s="172">
        <v>5578</v>
      </c>
      <c r="F159" s="177">
        <v>1475</v>
      </c>
      <c r="G159" s="177">
        <v>3085</v>
      </c>
      <c r="H159" s="178">
        <v>1018</v>
      </c>
      <c r="I159" s="172">
        <v>5644</v>
      </c>
      <c r="J159" s="177">
        <v>1520</v>
      </c>
      <c r="K159" s="177">
        <v>3102</v>
      </c>
      <c r="L159" s="178">
        <v>1022</v>
      </c>
      <c r="M159" s="172">
        <v>5891</v>
      </c>
      <c r="N159" s="177">
        <v>1741</v>
      </c>
      <c r="O159" s="177">
        <v>3120</v>
      </c>
      <c r="P159" s="178">
        <v>1030</v>
      </c>
    </row>
    <row r="160" spans="1:16" x14ac:dyDescent="0.3">
      <c r="A160" s="175" t="s">
        <v>711</v>
      </c>
      <c r="B160" s="176" t="s">
        <v>458</v>
      </c>
      <c r="C160" s="176" t="s">
        <v>1358</v>
      </c>
      <c r="D160" s="175" t="s">
        <v>471</v>
      </c>
      <c r="E160" s="172">
        <v>5637</v>
      </c>
      <c r="F160" s="177">
        <v>884</v>
      </c>
      <c r="G160" s="177">
        <v>2789</v>
      </c>
      <c r="H160" s="178">
        <v>1964</v>
      </c>
      <c r="I160" s="172">
        <v>5577</v>
      </c>
      <c r="J160" s="177">
        <v>763</v>
      </c>
      <c r="K160" s="177">
        <v>2840</v>
      </c>
      <c r="L160" s="178">
        <v>1974</v>
      </c>
      <c r="M160" s="172">
        <v>5843</v>
      </c>
      <c r="N160" s="177">
        <v>859</v>
      </c>
      <c r="O160" s="177">
        <v>2967</v>
      </c>
      <c r="P160" s="178">
        <v>2017</v>
      </c>
    </row>
    <row r="161" spans="1:16" x14ac:dyDescent="0.3">
      <c r="A161" s="175" t="s">
        <v>1038</v>
      </c>
      <c r="B161" s="176" t="s">
        <v>108</v>
      </c>
      <c r="C161" s="176" t="s">
        <v>1359</v>
      </c>
      <c r="D161" s="175" t="s">
        <v>119</v>
      </c>
      <c r="E161" s="172">
        <v>5715</v>
      </c>
      <c r="F161" s="177">
        <v>1169</v>
      </c>
      <c r="G161" s="177">
        <v>2410</v>
      </c>
      <c r="H161" s="178">
        <v>2136</v>
      </c>
      <c r="I161" s="172">
        <v>5758</v>
      </c>
      <c r="J161" s="177">
        <v>1194</v>
      </c>
      <c r="K161" s="177">
        <v>2396</v>
      </c>
      <c r="L161" s="178">
        <v>2168</v>
      </c>
      <c r="M161" s="172">
        <v>5791</v>
      </c>
      <c r="N161" s="177">
        <v>1197</v>
      </c>
      <c r="O161" s="177">
        <v>2388</v>
      </c>
      <c r="P161" s="178">
        <v>2206</v>
      </c>
    </row>
    <row r="162" spans="1:16" x14ac:dyDescent="0.3">
      <c r="A162" s="175" t="s">
        <v>1014</v>
      </c>
      <c r="B162" s="176" t="s">
        <v>569</v>
      </c>
      <c r="C162" s="176" t="s">
        <v>1360</v>
      </c>
      <c r="D162" s="175" t="s">
        <v>593</v>
      </c>
      <c r="E162" s="172">
        <v>5481</v>
      </c>
      <c r="F162" s="177">
        <v>1279</v>
      </c>
      <c r="G162" s="177">
        <v>3954</v>
      </c>
      <c r="H162" s="178">
        <v>248</v>
      </c>
      <c r="I162" s="172">
        <v>5591</v>
      </c>
      <c r="J162" s="177">
        <v>1298</v>
      </c>
      <c r="K162" s="177">
        <v>4003</v>
      </c>
      <c r="L162" s="178">
        <v>290</v>
      </c>
      <c r="M162" s="172">
        <v>5710</v>
      </c>
      <c r="N162" s="177">
        <v>1283</v>
      </c>
      <c r="O162" s="177">
        <v>4134</v>
      </c>
      <c r="P162" s="178">
        <v>293</v>
      </c>
    </row>
    <row r="163" spans="1:16" x14ac:dyDescent="0.3">
      <c r="A163" s="175" t="s">
        <v>308</v>
      </c>
      <c r="B163" s="176" t="s">
        <v>135</v>
      </c>
      <c r="C163" s="176" t="s">
        <v>1361</v>
      </c>
      <c r="D163" s="175" t="s">
        <v>432</v>
      </c>
      <c r="E163" s="172">
        <v>5279</v>
      </c>
      <c r="F163" s="177">
        <v>1067</v>
      </c>
      <c r="G163" s="177">
        <v>2446</v>
      </c>
      <c r="H163" s="178">
        <v>1766</v>
      </c>
      <c r="I163" s="172">
        <v>5583</v>
      </c>
      <c r="J163" s="177">
        <v>1098</v>
      </c>
      <c r="K163" s="177">
        <v>2703</v>
      </c>
      <c r="L163" s="178">
        <v>1782</v>
      </c>
      <c r="M163" s="172">
        <v>5819</v>
      </c>
      <c r="N163" s="177">
        <v>1095</v>
      </c>
      <c r="O163" s="177">
        <v>2827</v>
      </c>
      <c r="P163" s="178">
        <v>1897</v>
      </c>
    </row>
    <row r="164" spans="1:16" x14ac:dyDescent="0.3">
      <c r="A164" s="175" t="s">
        <v>1038</v>
      </c>
      <c r="B164" s="176" t="s">
        <v>1086</v>
      </c>
      <c r="C164" s="176" t="s">
        <v>1362</v>
      </c>
      <c r="D164" s="175" t="s">
        <v>1111</v>
      </c>
      <c r="E164" s="172">
        <v>5657</v>
      </c>
      <c r="F164" s="177">
        <v>546</v>
      </c>
      <c r="G164" s="177">
        <v>4006</v>
      </c>
      <c r="H164" s="178">
        <v>1105</v>
      </c>
      <c r="I164" s="172">
        <v>5817</v>
      </c>
      <c r="J164" s="177">
        <v>560</v>
      </c>
      <c r="K164" s="177">
        <v>4147</v>
      </c>
      <c r="L164" s="178">
        <v>1110</v>
      </c>
      <c r="M164" s="172">
        <v>5671</v>
      </c>
      <c r="N164" s="177">
        <v>560</v>
      </c>
      <c r="O164" s="177">
        <v>3991</v>
      </c>
      <c r="P164" s="178">
        <v>1120</v>
      </c>
    </row>
    <row r="165" spans="1:16" x14ac:dyDescent="0.3">
      <c r="A165" s="175" t="s">
        <v>308</v>
      </c>
      <c r="B165" s="176" t="s">
        <v>763</v>
      </c>
      <c r="C165" s="176" t="s">
        <v>1363</v>
      </c>
      <c r="D165" s="175" t="s">
        <v>774</v>
      </c>
      <c r="E165" s="172">
        <v>4706</v>
      </c>
      <c r="F165" s="177">
        <v>239</v>
      </c>
      <c r="G165" s="177">
        <v>4270</v>
      </c>
      <c r="H165" s="178">
        <v>197</v>
      </c>
      <c r="I165" s="172">
        <v>4611</v>
      </c>
      <c r="J165" s="177">
        <v>241</v>
      </c>
      <c r="K165" s="177">
        <v>4169</v>
      </c>
      <c r="L165" s="178">
        <v>201</v>
      </c>
      <c r="M165" s="172">
        <v>5655</v>
      </c>
      <c r="N165" s="177">
        <v>252</v>
      </c>
      <c r="O165" s="177">
        <v>5192</v>
      </c>
      <c r="P165" s="178">
        <v>211</v>
      </c>
    </row>
    <row r="166" spans="1:16" x14ac:dyDescent="0.3">
      <c r="A166" s="175" t="s">
        <v>107</v>
      </c>
      <c r="B166" s="176" t="s">
        <v>235</v>
      </c>
      <c r="C166" s="176" t="s">
        <v>1364</v>
      </c>
      <c r="D166" s="175" t="s">
        <v>194</v>
      </c>
      <c r="E166" s="172">
        <v>5710</v>
      </c>
      <c r="F166" s="177">
        <v>843</v>
      </c>
      <c r="G166" s="177">
        <v>4452</v>
      </c>
      <c r="H166" s="178">
        <v>415</v>
      </c>
      <c r="I166" s="172">
        <v>5681</v>
      </c>
      <c r="J166" s="177">
        <v>863</v>
      </c>
      <c r="K166" s="177">
        <v>4396</v>
      </c>
      <c r="L166" s="178">
        <v>422</v>
      </c>
      <c r="M166" s="172">
        <v>5592</v>
      </c>
      <c r="N166" s="177">
        <v>876</v>
      </c>
      <c r="O166" s="177">
        <v>4306</v>
      </c>
      <c r="P166" s="178">
        <v>410</v>
      </c>
    </row>
    <row r="167" spans="1:16" x14ac:dyDescent="0.3">
      <c r="A167" s="175" t="s">
        <v>429</v>
      </c>
      <c r="B167" s="176" t="s">
        <v>939</v>
      </c>
      <c r="C167" s="176" t="s">
        <v>1365</v>
      </c>
      <c r="D167" s="175" t="s">
        <v>125</v>
      </c>
      <c r="E167" s="172">
        <v>5081</v>
      </c>
      <c r="F167" s="177">
        <v>1351</v>
      </c>
      <c r="G167" s="177">
        <v>2170</v>
      </c>
      <c r="H167" s="178">
        <v>1560</v>
      </c>
      <c r="I167" s="172">
        <v>5173</v>
      </c>
      <c r="J167" s="177">
        <v>1512</v>
      </c>
      <c r="K167" s="177">
        <v>2172</v>
      </c>
      <c r="L167" s="178">
        <v>1489</v>
      </c>
      <c r="M167" s="172">
        <v>5553</v>
      </c>
      <c r="N167" s="177">
        <v>1819</v>
      </c>
      <c r="O167" s="177">
        <v>2169</v>
      </c>
      <c r="P167" s="178">
        <v>1565</v>
      </c>
    </row>
    <row r="168" spans="1:16" x14ac:dyDescent="0.3">
      <c r="A168" s="175" t="s">
        <v>1085</v>
      </c>
      <c r="B168" s="176" t="s">
        <v>874</v>
      </c>
      <c r="C168" s="176" t="s">
        <v>1366</v>
      </c>
      <c r="D168" s="175" t="s">
        <v>910</v>
      </c>
      <c r="E168" s="172">
        <v>4794</v>
      </c>
      <c r="F168" s="177">
        <v>615</v>
      </c>
      <c r="G168" s="177">
        <v>2199</v>
      </c>
      <c r="H168" s="178">
        <v>1980</v>
      </c>
      <c r="I168" s="172">
        <v>5370</v>
      </c>
      <c r="J168" s="177">
        <v>1041</v>
      </c>
      <c r="K168" s="177">
        <v>2299</v>
      </c>
      <c r="L168" s="178">
        <v>2030</v>
      </c>
      <c r="M168" s="172">
        <v>5433</v>
      </c>
      <c r="N168" s="177">
        <v>1055</v>
      </c>
      <c r="O168" s="177">
        <v>2350</v>
      </c>
      <c r="P168" s="178">
        <v>2028</v>
      </c>
    </row>
    <row r="169" spans="1:16" x14ac:dyDescent="0.3">
      <c r="A169" s="175" t="s">
        <v>792</v>
      </c>
      <c r="B169" s="176" t="s">
        <v>569</v>
      </c>
      <c r="C169" s="176" t="s">
        <v>1367</v>
      </c>
      <c r="D169" s="175" t="s">
        <v>616</v>
      </c>
      <c r="E169" s="172">
        <v>5458</v>
      </c>
      <c r="F169" s="177">
        <v>1022</v>
      </c>
      <c r="G169" s="177">
        <v>2656</v>
      </c>
      <c r="H169" s="178">
        <v>1780</v>
      </c>
      <c r="I169" s="172">
        <v>5377</v>
      </c>
      <c r="J169" s="177">
        <v>1041</v>
      </c>
      <c r="K169" s="177">
        <v>2564</v>
      </c>
      <c r="L169" s="178">
        <v>1772</v>
      </c>
      <c r="M169" s="172">
        <v>5471</v>
      </c>
      <c r="N169" s="177">
        <v>1040</v>
      </c>
      <c r="O169" s="177">
        <v>2617</v>
      </c>
      <c r="P169" s="178">
        <v>1814</v>
      </c>
    </row>
    <row r="170" spans="1:16" x14ac:dyDescent="0.3">
      <c r="A170" s="175" t="s">
        <v>819</v>
      </c>
      <c r="B170" s="176" t="s">
        <v>261</v>
      </c>
      <c r="C170" s="176" t="s">
        <v>1368</v>
      </c>
      <c r="D170" s="175" t="s">
        <v>299</v>
      </c>
      <c r="E170" s="172">
        <v>5430</v>
      </c>
      <c r="F170" s="177">
        <v>1187</v>
      </c>
      <c r="G170" s="177">
        <v>3428</v>
      </c>
      <c r="H170" s="178">
        <v>815</v>
      </c>
      <c r="I170" s="172">
        <v>5408</v>
      </c>
      <c r="J170" s="177">
        <v>1187</v>
      </c>
      <c r="K170" s="177">
        <v>3475</v>
      </c>
      <c r="L170" s="178">
        <v>746</v>
      </c>
      <c r="M170" s="172">
        <v>5478</v>
      </c>
      <c r="N170" s="177">
        <v>1182</v>
      </c>
      <c r="O170" s="177">
        <v>3472</v>
      </c>
      <c r="P170" s="178">
        <v>824</v>
      </c>
    </row>
    <row r="171" spans="1:16" x14ac:dyDescent="0.3">
      <c r="A171" s="175" t="s">
        <v>308</v>
      </c>
      <c r="B171" s="176" t="s">
        <v>108</v>
      </c>
      <c r="C171" s="176" t="s">
        <v>1369</v>
      </c>
      <c r="D171" s="175" t="s">
        <v>154</v>
      </c>
      <c r="E171" s="172">
        <v>4827</v>
      </c>
      <c r="F171" s="177">
        <v>790</v>
      </c>
      <c r="G171" s="177">
        <v>2982</v>
      </c>
      <c r="H171" s="178">
        <v>1055</v>
      </c>
      <c r="I171" s="172">
        <v>5475</v>
      </c>
      <c r="J171" s="177">
        <v>1239</v>
      </c>
      <c r="K171" s="177">
        <v>3172</v>
      </c>
      <c r="L171" s="178">
        <v>1064</v>
      </c>
      <c r="M171" s="172">
        <v>5368</v>
      </c>
      <c r="N171" s="177">
        <v>1225</v>
      </c>
      <c r="O171" s="177">
        <v>3085</v>
      </c>
      <c r="P171" s="178">
        <v>1058</v>
      </c>
    </row>
    <row r="172" spans="1:16" x14ac:dyDescent="0.3">
      <c r="A172" s="175" t="s">
        <v>938</v>
      </c>
      <c r="B172" s="176" t="s">
        <v>272</v>
      </c>
      <c r="C172" s="176" t="s">
        <v>1370</v>
      </c>
      <c r="D172" s="175" t="s">
        <v>554</v>
      </c>
      <c r="E172" s="172">
        <v>4844</v>
      </c>
      <c r="F172" s="177">
        <v>1428</v>
      </c>
      <c r="G172" s="177">
        <v>2219</v>
      </c>
      <c r="H172" s="178">
        <v>1197</v>
      </c>
      <c r="I172" s="172">
        <v>5310</v>
      </c>
      <c r="J172" s="177">
        <v>1815</v>
      </c>
      <c r="K172" s="177">
        <v>2253</v>
      </c>
      <c r="L172" s="178">
        <v>1242</v>
      </c>
      <c r="M172" s="172">
        <v>5402</v>
      </c>
      <c r="N172" s="177">
        <v>1853</v>
      </c>
      <c r="O172" s="177">
        <v>2246</v>
      </c>
      <c r="P172" s="178">
        <v>1303</v>
      </c>
    </row>
    <row r="173" spans="1:16" x14ac:dyDescent="0.3">
      <c r="A173" s="175" t="s">
        <v>873</v>
      </c>
      <c r="B173" s="176" t="s">
        <v>914</v>
      </c>
      <c r="C173" s="176" t="s">
        <v>1371</v>
      </c>
      <c r="D173" s="175" t="s">
        <v>922</v>
      </c>
      <c r="E173" s="172">
        <v>5039</v>
      </c>
      <c r="F173" s="177">
        <v>1346</v>
      </c>
      <c r="G173" s="177">
        <v>1769</v>
      </c>
      <c r="H173" s="178">
        <v>1924</v>
      </c>
      <c r="I173" s="172">
        <v>5049</v>
      </c>
      <c r="J173" s="177">
        <v>1364</v>
      </c>
      <c r="K173" s="177">
        <v>1769</v>
      </c>
      <c r="L173" s="178">
        <v>1916</v>
      </c>
      <c r="M173" s="172">
        <v>5110</v>
      </c>
      <c r="N173" s="177">
        <v>1372</v>
      </c>
      <c r="O173" s="177">
        <v>1780</v>
      </c>
      <c r="P173" s="178">
        <v>1958</v>
      </c>
    </row>
    <row r="174" spans="1:16" x14ac:dyDescent="0.3">
      <c r="A174" s="175" t="s">
        <v>711</v>
      </c>
      <c r="B174" s="176" t="s">
        <v>1086</v>
      </c>
      <c r="C174" s="176" t="s">
        <v>1372</v>
      </c>
      <c r="D174" s="175" t="s">
        <v>1104</v>
      </c>
      <c r="E174" s="172">
        <v>4745</v>
      </c>
      <c r="F174" s="177">
        <v>1245</v>
      </c>
      <c r="G174" s="177">
        <v>2291</v>
      </c>
      <c r="H174" s="178">
        <v>1209</v>
      </c>
      <c r="I174" s="172">
        <v>4299</v>
      </c>
      <c r="J174" s="177">
        <v>849</v>
      </c>
      <c r="K174" s="177">
        <v>2196</v>
      </c>
      <c r="L174" s="178">
        <v>1254</v>
      </c>
      <c r="M174" s="172">
        <v>5089</v>
      </c>
      <c r="N174" s="177">
        <v>1507</v>
      </c>
      <c r="O174" s="177">
        <v>2253</v>
      </c>
      <c r="P174" s="178">
        <v>1329</v>
      </c>
    </row>
    <row r="175" spans="1:16" x14ac:dyDescent="0.3">
      <c r="A175" s="175" t="s">
        <v>568</v>
      </c>
      <c r="B175" s="176" t="s">
        <v>475</v>
      </c>
      <c r="C175" s="176" t="s">
        <v>1373</v>
      </c>
      <c r="D175" s="175" t="s">
        <v>511</v>
      </c>
      <c r="E175" s="172">
        <v>5114</v>
      </c>
      <c r="F175" s="177">
        <v>609</v>
      </c>
      <c r="G175" s="177">
        <v>4013</v>
      </c>
      <c r="H175" s="178">
        <v>492</v>
      </c>
      <c r="I175" s="172">
        <v>4906</v>
      </c>
      <c r="J175" s="177">
        <v>638</v>
      </c>
      <c r="K175" s="177">
        <v>3779</v>
      </c>
      <c r="L175" s="178">
        <v>489</v>
      </c>
      <c r="M175" s="172">
        <v>4985</v>
      </c>
      <c r="N175" s="177">
        <v>651</v>
      </c>
      <c r="O175" s="177">
        <v>3841</v>
      </c>
      <c r="P175" s="178">
        <v>493</v>
      </c>
    </row>
    <row r="176" spans="1:16" x14ac:dyDescent="0.3">
      <c r="A176" s="175" t="s">
        <v>107</v>
      </c>
      <c r="B176" s="176" t="s">
        <v>108</v>
      </c>
      <c r="C176" s="176" t="s">
        <v>1374</v>
      </c>
      <c r="D176" s="175" t="s">
        <v>115</v>
      </c>
      <c r="E176" s="172">
        <v>4789</v>
      </c>
      <c r="F176" s="177">
        <v>758</v>
      </c>
      <c r="G176" s="177">
        <v>2615</v>
      </c>
      <c r="H176" s="178">
        <v>1416</v>
      </c>
      <c r="I176" s="172">
        <v>4821</v>
      </c>
      <c r="J176" s="177">
        <v>710</v>
      </c>
      <c r="K176" s="177">
        <v>2684</v>
      </c>
      <c r="L176" s="178">
        <v>1427</v>
      </c>
      <c r="M176" s="172">
        <v>4927</v>
      </c>
      <c r="N176" s="177">
        <v>765</v>
      </c>
      <c r="O176" s="177">
        <v>2726</v>
      </c>
      <c r="P176" s="178">
        <v>1436</v>
      </c>
    </row>
    <row r="177" spans="1:16" x14ac:dyDescent="0.3">
      <c r="A177" s="175" t="s">
        <v>1014</v>
      </c>
      <c r="B177" s="176" t="s">
        <v>108</v>
      </c>
      <c r="C177" s="176" t="s">
        <v>1375</v>
      </c>
      <c r="D177" s="175" t="s">
        <v>174</v>
      </c>
      <c r="E177" s="172">
        <v>5028</v>
      </c>
      <c r="F177" s="177">
        <v>1120</v>
      </c>
      <c r="G177" s="177">
        <v>2383</v>
      </c>
      <c r="H177" s="178">
        <v>1525</v>
      </c>
      <c r="I177" s="172">
        <v>5022</v>
      </c>
      <c r="J177" s="177">
        <v>1133</v>
      </c>
      <c r="K177" s="177">
        <v>2377</v>
      </c>
      <c r="L177" s="178">
        <v>1512</v>
      </c>
      <c r="M177" s="172">
        <v>4962</v>
      </c>
      <c r="N177" s="177">
        <v>1128</v>
      </c>
      <c r="O177" s="177">
        <v>2261</v>
      </c>
      <c r="P177" s="178">
        <v>1573</v>
      </c>
    </row>
    <row r="178" spans="1:16" x14ac:dyDescent="0.3">
      <c r="A178" s="175" t="s">
        <v>429</v>
      </c>
      <c r="B178" s="176" t="s">
        <v>475</v>
      </c>
      <c r="C178" s="176" t="s">
        <v>1376</v>
      </c>
      <c r="D178" s="176" t="s">
        <v>498</v>
      </c>
      <c r="E178" s="172">
        <v>4634</v>
      </c>
      <c r="F178" s="177">
        <v>485</v>
      </c>
      <c r="G178" s="177">
        <v>2732</v>
      </c>
      <c r="H178" s="178">
        <v>1417</v>
      </c>
      <c r="I178" s="172">
        <v>4774</v>
      </c>
      <c r="J178" s="177">
        <v>491</v>
      </c>
      <c r="K178" s="177">
        <v>2840</v>
      </c>
      <c r="L178" s="178">
        <v>1443</v>
      </c>
      <c r="M178" s="172">
        <v>4877</v>
      </c>
      <c r="N178" s="177">
        <v>512</v>
      </c>
      <c r="O178" s="177">
        <v>2914</v>
      </c>
      <c r="P178" s="178">
        <v>1451</v>
      </c>
    </row>
    <row r="179" spans="1:16" x14ac:dyDescent="0.3">
      <c r="A179" s="175" t="s">
        <v>474</v>
      </c>
      <c r="B179" s="176" t="s">
        <v>135</v>
      </c>
      <c r="C179" s="176" t="s">
        <v>1377</v>
      </c>
      <c r="D179" s="175" t="s">
        <v>448</v>
      </c>
      <c r="E179" s="172">
        <v>4801</v>
      </c>
      <c r="F179" s="177">
        <v>550</v>
      </c>
      <c r="G179" s="177">
        <v>2536</v>
      </c>
      <c r="H179" s="178">
        <v>1715</v>
      </c>
      <c r="I179" s="172">
        <v>4718</v>
      </c>
      <c r="J179" s="177">
        <v>536</v>
      </c>
      <c r="K179" s="177">
        <v>2465</v>
      </c>
      <c r="L179" s="178">
        <v>1717</v>
      </c>
      <c r="M179" s="172">
        <v>4779</v>
      </c>
      <c r="N179" s="177">
        <v>559</v>
      </c>
      <c r="O179" s="177">
        <v>2489</v>
      </c>
      <c r="P179" s="178">
        <v>1731</v>
      </c>
    </row>
    <row r="180" spans="1:16" x14ac:dyDescent="0.3">
      <c r="A180" s="175" t="s">
        <v>680</v>
      </c>
      <c r="B180" s="176" t="s">
        <v>1086</v>
      </c>
      <c r="C180" s="176" t="s">
        <v>1378</v>
      </c>
      <c r="D180" s="175" t="s">
        <v>174</v>
      </c>
      <c r="E180" s="172">
        <v>4724</v>
      </c>
      <c r="F180" s="177">
        <v>847</v>
      </c>
      <c r="G180" s="177">
        <v>3000</v>
      </c>
      <c r="H180" s="178">
        <v>877</v>
      </c>
      <c r="I180" s="172">
        <v>4742</v>
      </c>
      <c r="J180" s="177">
        <v>852</v>
      </c>
      <c r="K180" s="177">
        <v>3019</v>
      </c>
      <c r="L180" s="178">
        <v>871</v>
      </c>
      <c r="M180" s="172">
        <v>4780</v>
      </c>
      <c r="N180" s="177">
        <v>861</v>
      </c>
      <c r="O180" s="177">
        <v>3029</v>
      </c>
      <c r="P180" s="178">
        <v>890</v>
      </c>
    </row>
    <row r="181" spans="1:16" x14ac:dyDescent="0.3">
      <c r="A181" s="175" t="s">
        <v>1149</v>
      </c>
      <c r="B181" s="176" t="s">
        <v>1039</v>
      </c>
      <c r="C181" s="176" t="s">
        <v>1379</v>
      </c>
      <c r="D181" s="175" t="s">
        <v>1066</v>
      </c>
      <c r="E181" s="172">
        <v>4672</v>
      </c>
      <c r="F181" s="177">
        <v>710</v>
      </c>
      <c r="G181" s="177">
        <v>3253</v>
      </c>
      <c r="H181" s="178">
        <v>709</v>
      </c>
      <c r="I181" s="172">
        <v>4640</v>
      </c>
      <c r="J181" s="177">
        <v>713</v>
      </c>
      <c r="K181" s="177">
        <v>3231</v>
      </c>
      <c r="L181" s="178">
        <v>696</v>
      </c>
      <c r="M181" s="172">
        <v>4711</v>
      </c>
      <c r="N181" s="177">
        <v>762</v>
      </c>
      <c r="O181" s="177">
        <v>3221</v>
      </c>
      <c r="P181" s="178">
        <v>728</v>
      </c>
    </row>
    <row r="182" spans="1:16" x14ac:dyDescent="0.3">
      <c r="A182" s="175" t="s">
        <v>1038</v>
      </c>
      <c r="B182" s="176" t="s">
        <v>569</v>
      </c>
      <c r="C182" s="176" t="s">
        <v>1380</v>
      </c>
      <c r="D182" s="175" t="s">
        <v>605</v>
      </c>
      <c r="E182" s="172">
        <v>4318</v>
      </c>
      <c r="F182" s="177">
        <v>1794</v>
      </c>
      <c r="G182" s="177">
        <v>1849</v>
      </c>
      <c r="H182" s="178">
        <v>675</v>
      </c>
      <c r="I182" s="172">
        <v>4565</v>
      </c>
      <c r="J182" s="177">
        <v>1845</v>
      </c>
      <c r="K182" s="177">
        <v>1910</v>
      </c>
      <c r="L182" s="178">
        <v>810</v>
      </c>
      <c r="M182" s="172">
        <v>4677</v>
      </c>
      <c r="N182" s="177">
        <v>1849</v>
      </c>
      <c r="O182" s="177">
        <v>2002</v>
      </c>
      <c r="P182" s="178">
        <v>826</v>
      </c>
    </row>
    <row r="183" spans="1:16" x14ac:dyDescent="0.3">
      <c r="A183" s="175" t="s">
        <v>1085</v>
      </c>
      <c r="B183" s="176" t="s">
        <v>793</v>
      </c>
      <c r="C183" s="176" t="s">
        <v>1381</v>
      </c>
      <c r="D183" s="175" t="s">
        <v>800</v>
      </c>
      <c r="E183" s="172">
        <v>4162</v>
      </c>
      <c r="F183" s="177">
        <v>1623</v>
      </c>
      <c r="G183" s="177">
        <v>1561</v>
      </c>
      <c r="H183" s="178">
        <v>978</v>
      </c>
      <c r="I183" s="172">
        <v>4535</v>
      </c>
      <c r="J183" s="177">
        <v>1964</v>
      </c>
      <c r="K183" s="177">
        <v>1583</v>
      </c>
      <c r="L183" s="178">
        <v>988</v>
      </c>
      <c r="M183" s="172">
        <v>4689</v>
      </c>
      <c r="N183" s="177">
        <v>2083</v>
      </c>
      <c r="O183" s="177">
        <v>1582</v>
      </c>
      <c r="P183" s="178">
        <v>1024</v>
      </c>
    </row>
    <row r="184" spans="1:16" x14ac:dyDescent="0.3">
      <c r="A184" s="175" t="s">
        <v>711</v>
      </c>
      <c r="B184" s="176" t="s">
        <v>569</v>
      </c>
      <c r="C184" s="176" t="s">
        <v>1382</v>
      </c>
      <c r="D184" s="175" t="s">
        <v>625</v>
      </c>
      <c r="E184" s="172">
        <v>4667</v>
      </c>
      <c r="F184" s="177">
        <v>1223</v>
      </c>
      <c r="G184" s="177">
        <v>2362</v>
      </c>
      <c r="H184" s="178">
        <v>1082</v>
      </c>
      <c r="I184" s="172">
        <v>4703</v>
      </c>
      <c r="J184" s="177">
        <v>1234</v>
      </c>
      <c r="K184" s="177">
        <v>2401</v>
      </c>
      <c r="L184" s="178">
        <v>1068</v>
      </c>
      <c r="M184" s="172">
        <v>4770</v>
      </c>
      <c r="N184" s="177">
        <v>1323</v>
      </c>
      <c r="O184" s="177">
        <v>2241</v>
      </c>
      <c r="P184" s="178">
        <v>1206</v>
      </c>
    </row>
    <row r="185" spans="1:16" x14ac:dyDescent="0.3">
      <c r="A185" s="175" t="s">
        <v>107</v>
      </c>
      <c r="B185" s="176" t="s">
        <v>569</v>
      </c>
      <c r="C185" s="176" t="s">
        <v>1383</v>
      </c>
      <c r="D185" s="175" t="s">
        <v>589</v>
      </c>
      <c r="E185" s="172">
        <v>4239</v>
      </c>
      <c r="F185" s="177">
        <v>1558</v>
      </c>
      <c r="G185" s="177">
        <v>1406</v>
      </c>
      <c r="H185" s="178">
        <v>1275</v>
      </c>
      <c r="I185" s="172">
        <v>4383</v>
      </c>
      <c r="J185" s="177">
        <v>1579</v>
      </c>
      <c r="K185" s="177">
        <v>1444</v>
      </c>
      <c r="L185" s="178">
        <v>1360</v>
      </c>
      <c r="M185" s="172">
        <v>4667</v>
      </c>
      <c r="N185" s="177">
        <v>1769</v>
      </c>
      <c r="O185" s="177">
        <v>1500</v>
      </c>
      <c r="P185" s="178">
        <v>1398</v>
      </c>
    </row>
    <row r="186" spans="1:16" x14ac:dyDescent="0.3">
      <c r="A186" s="175" t="s">
        <v>792</v>
      </c>
      <c r="B186" s="176" t="s">
        <v>1150</v>
      </c>
      <c r="C186" s="176" t="s">
        <v>1384</v>
      </c>
      <c r="D186" s="175" t="s">
        <v>1152</v>
      </c>
      <c r="E186" s="172">
        <v>4613</v>
      </c>
      <c r="F186" s="177">
        <v>863</v>
      </c>
      <c r="G186" s="177">
        <v>2878</v>
      </c>
      <c r="H186" s="178">
        <v>872</v>
      </c>
      <c r="I186" s="172">
        <v>4636</v>
      </c>
      <c r="J186" s="177">
        <v>853</v>
      </c>
      <c r="K186" s="177">
        <v>2903</v>
      </c>
      <c r="L186" s="178">
        <v>880</v>
      </c>
      <c r="M186" s="172">
        <v>4647</v>
      </c>
      <c r="N186" s="177">
        <v>856</v>
      </c>
      <c r="O186" s="177">
        <v>2893</v>
      </c>
      <c r="P186" s="178">
        <v>898</v>
      </c>
    </row>
    <row r="187" spans="1:16" x14ac:dyDescent="0.3">
      <c r="A187" s="175" t="s">
        <v>938</v>
      </c>
      <c r="B187" s="176" t="s">
        <v>1039</v>
      </c>
      <c r="C187" s="176" t="s">
        <v>1385</v>
      </c>
      <c r="D187" s="175" t="s">
        <v>1050</v>
      </c>
      <c r="E187" s="172">
        <v>4479</v>
      </c>
      <c r="F187" s="177">
        <v>1429</v>
      </c>
      <c r="G187" s="177">
        <v>1813</v>
      </c>
      <c r="H187" s="178">
        <v>1237</v>
      </c>
      <c r="I187" s="172">
        <v>4538</v>
      </c>
      <c r="J187" s="177">
        <v>1464</v>
      </c>
      <c r="K187" s="177">
        <v>1812</v>
      </c>
      <c r="L187" s="178">
        <v>1262</v>
      </c>
      <c r="M187" s="172">
        <v>4728</v>
      </c>
      <c r="N187" s="177">
        <v>1584</v>
      </c>
      <c r="O187" s="177">
        <v>1766</v>
      </c>
      <c r="P187" s="178">
        <v>1378</v>
      </c>
    </row>
    <row r="188" spans="1:16" x14ac:dyDescent="0.3">
      <c r="A188" s="175" t="s">
        <v>107</v>
      </c>
      <c r="B188" s="176" t="s">
        <v>475</v>
      </c>
      <c r="C188" s="176" t="s">
        <v>1386</v>
      </c>
      <c r="D188" s="175" t="s">
        <v>493</v>
      </c>
      <c r="E188" s="172">
        <v>4735</v>
      </c>
      <c r="F188" s="177">
        <v>435</v>
      </c>
      <c r="G188" s="177">
        <v>3472</v>
      </c>
      <c r="H188" s="178">
        <v>828</v>
      </c>
      <c r="I188" s="172">
        <v>4704</v>
      </c>
      <c r="J188" s="177">
        <v>431</v>
      </c>
      <c r="K188" s="177">
        <v>3456</v>
      </c>
      <c r="L188" s="178">
        <v>817</v>
      </c>
      <c r="M188" s="172">
        <v>4596</v>
      </c>
      <c r="N188" s="177">
        <v>434</v>
      </c>
      <c r="O188" s="177">
        <v>3356</v>
      </c>
      <c r="P188" s="178">
        <v>806</v>
      </c>
    </row>
    <row r="189" spans="1:16" x14ac:dyDescent="0.3">
      <c r="A189" s="175" t="s">
        <v>107</v>
      </c>
      <c r="B189" s="176" t="s">
        <v>1039</v>
      </c>
      <c r="C189" s="176" t="s">
        <v>1387</v>
      </c>
      <c r="D189" s="175" t="s">
        <v>1065</v>
      </c>
      <c r="E189" s="172">
        <v>4344</v>
      </c>
      <c r="F189" s="177">
        <v>830</v>
      </c>
      <c r="G189" s="177">
        <v>2723</v>
      </c>
      <c r="H189" s="178">
        <v>791</v>
      </c>
      <c r="I189" s="172">
        <v>4587</v>
      </c>
      <c r="J189" s="177">
        <v>1035</v>
      </c>
      <c r="K189" s="177">
        <v>2747</v>
      </c>
      <c r="L189" s="178">
        <v>805</v>
      </c>
      <c r="M189" s="172">
        <v>4602</v>
      </c>
      <c r="N189" s="177">
        <v>1034</v>
      </c>
      <c r="O189" s="177">
        <v>2765</v>
      </c>
      <c r="P189" s="178">
        <v>803</v>
      </c>
    </row>
    <row r="190" spans="1:16" x14ac:dyDescent="0.3">
      <c r="A190" s="175" t="s">
        <v>107</v>
      </c>
      <c r="B190" s="176" t="s">
        <v>309</v>
      </c>
      <c r="C190" s="176" t="s">
        <v>1388</v>
      </c>
      <c r="D190" s="175" t="s">
        <v>356</v>
      </c>
      <c r="E190" s="172">
        <v>4335</v>
      </c>
      <c r="F190" s="177">
        <v>977</v>
      </c>
      <c r="G190" s="177">
        <v>1941</v>
      </c>
      <c r="H190" s="178">
        <v>1417</v>
      </c>
      <c r="I190" s="172">
        <v>4481</v>
      </c>
      <c r="J190" s="177">
        <v>1278</v>
      </c>
      <c r="K190" s="177">
        <v>1745</v>
      </c>
      <c r="L190" s="178">
        <v>1458</v>
      </c>
      <c r="M190" s="172">
        <v>4624</v>
      </c>
      <c r="N190" s="177">
        <v>1314</v>
      </c>
      <c r="O190" s="177">
        <v>1813</v>
      </c>
      <c r="P190" s="178">
        <v>1497</v>
      </c>
    </row>
    <row r="191" spans="1:16" x14ac:dyDescent="0.3">
      <c r="A191" s="175" t="s">
        <v>568</v>
      </c>
      <c r="B191" s="176" t="s">
        <v>309</v>
      </c>
      <c r="C191" s="176" t="s">
        <v>1389</v>
      </c>
      <c r="D191" s="175" t="s">
        <v>309</v>
      </c>
      <c r="E191" s="172">
        <v>4498</v>
      </c>
      <c r="F191" s="177">
        <v>1156</v>
      </c>
      <c r="G191" s="177">
        <v>2309</v>
      </c>
      <c r="H191" s="178">
        <v>1033</v>
      </c>
      <c r="I191" s="172">
        <v>4573</v>
      </c>
      <c r="J191" s="177">
        <v>1179</v>
      </c>
      <c r="K191" s="177">
        <v>2343</v>
      </c>
      <c r="L191" s="178">
        <v>1051</v>
      </c>
      <c r="M191" s="172">
        <v>4568</v>
      </c>
      <c r="N191" s="177">
        <v>1217</v>
      </c>
      <c r="O191" s="177">
        <v>2290</v>
      </c>
      <c r="P191" s="178">
        <v>1061</v>
      </c>
    </row>
    <row r="192" spans="1:16" x14ac:dyDescent="0.3">
      <c r="A192" s="175" t="s">
        <v>568</v>
      </c>
      <c r="B192" s="176" t="s">
        <v>513</v>
      </c>
      <c r="C192" s="176" t="s">
        <v>1390</v>
      </c>
      <c r="D192" s="175" t="s">
        <v>537</v>
      </c>
      <c r="E192" s="172">
        <v>4235</v>
      </c>
      <c r="F192" s="177">
        <v>712</v>
      </c>
      <c r="G192" s="177">
        <v>2407</v>
      </c>
      <c r="H192" s="178">
        <v>1116</v>
      </c>
      <c r="I192" s="172">
        <v>4480</v>
      </c>
      <c r="J192" s="177">
        <v>883</v>
      </c>
      <c r="K192" s="177">
        <v>2467</v>
      </c>
      <c r="L192" s="178">
        <v>1130</v>
      </c>
      <c r="M192" s="172">
        <v>4547</v>
      </c>
      <c r="N192" s="177">
        <v>942</v>
      </c>
      <c r="O192" s="177">
        <v>2467</v>
      </c>
      <c r="P192" s="178">
        <v>1138</v>
      </c>
    </row>
    <row r="193" spans="1:16" x14ac:dyDescent="0.3">
      <c r="A193" s="175" t="s">
        <v>260</v>
      </c>
      <c r="B193" s="176" t="s">
        <v>108</v>
      </c>
      <c r="C193" s="176" t="s">
        <v>1391</v>
      </c>
      <c r="D193" s="175" t="s">
        <v>169</v>
      </c>
      <c r="E193" s="172">
        <v>4610</v>
      </c>
      <c r="F193" s="177">
        <v>625</v>
      </c>
      <c r="G193" s="177">
        <v>2993</v>
      </c>
      <c r="H193" s="178">
        <v>992</v>
      </c>
      <c r="I193" s="172">
        <v>4671</v>
      </c>
      <c r="J193" s="177">
        <v>650</v>
      </c>
      <c r="K193" s="177">
        <v>3012</v>
      </c>
      <c r="L193" s="178">
        <v>1009</v>
      </c>
      <c r="M193" s="172">
        <v>4500</v>
      </c>
      <c r="N193" s="177">
        <v>624</v>
      </c>
      <c r="O193" s="177">
        <v>2889</v>
      </c>
      <c r="P193" s="178">
        <v>987</v>
      </c>
    </row>
    <row r="194" spans="1:16" x14ac:dyDescent="0.3">
      <c r="A194" s="175" t="s">
        <v>938</v>
      </c>
      <c r="B194" s="176" t="s">
        <v>914</v>
      </c>
      <c r="C194" s="176" t="s">
        <v>1392</v>
      </c>
      <c r="D194" s="175" t="s">
        <v>916</v>
      </c>
      <c r="E194" s="172">
        <v>4288</v>
      </c>
      <c r="F194" s="177">
        <v>763</v>
      </c>
      <c r="G194" s="177">
        <v>2427</v>
      </c>
      <c r="H194" s="178">
        <v>1098</v>
      </c>
      <c r="I194" s="172">
        <v>4418</v>
      </c>
      <c r="J194" s="177">
        <v>906</v>
      </c>
      <c r="K194" s="177">
        <v>2440</v>
      </c>
      <c r="L194" s="178">
        <v>1072</v>
      </c>
      <c r="M194" s="172">
        <v>4528</v>
      </c>
      <c r="N194" s="177">
        <v>994</v>
      </c>
      <c r="O194" s="177">
        <v>2433</v>
      </c>
      <c r="P194" s="178">
        <v>1101</v>
      </c>
    </row>
    <row r="195" spans="1:16" x14ac:dyDescent="0.3">
      <c r="A195" s="175" t="s">
        <v>1162</v>
      </c>
      <c r="B195" s="176" t="s">
        <v>712</v>
      </c>
      <c r="C195" s="176" t="s">
        <v>1393</v>
      </c>
      <c r="D195" s="175" t="s">
        <v>729</v>
      </c>
      <c r="E195" s="172">
        <v>4007</v>
      </c>
      <c r="F195" s="177">
        <v>774</v>
      </c>
      <c r="G195" s="177">
        <v>2230</v>
      </c>
      <c r="H195" s="178">
        <v>1003</v>
      </c>
      <c r="I195" s="172">
        <v>4312</v>
      </c>
      <c r="J195" s="177">
        <v>770</v>
      </c>
      <c r="K195" s="177">
        <v>2539</v>
      </c>
      <c r="L195" s="178">
        <v>1003</v>
      </c>
      <c r="M195" s="172">
        <v>4587</v>
      </c>
      <c r="N195" s="177">
        <v>778</v>
      </c>
      <c r="O195" s="177">
        <v>2693</v>
      </c>
      <c r="P195" s="178">
        <v>1116</v>
      </c>
    </row>
    <row r="196" spans="1:16" x14ac:dyDescent="0.3">
      <c r="A196" s="175" t="s">
        <v>819</v>
      </c>
      <c r="B196" s="176" t="s">
        <v>1131</v>
      </c>
      <c r="C196" s="176" t="s">
        <v>1394</v>
      </c>
      <c r="D196" s="175" t="s">
        <v>1137</v>
      </c>
      <c r="E196" s="172">
        <v>4427</v>
      </c>
      <c r="F196" s="177">
        <v>856</v>
      </c>
      <c r="G196" s="177">
        <v>2216</v>
      </c>
      <c r="H196" s="178">
        <v>1355</v>
      </c>
      <c r="I196" s="172">
        <v>4548</v>
      </c>
      <c r="J196" s="177">
        <v>833</v>
      </c>
      <c r="K196" s="177">
        <v>2350</v>
      </c>
      <c r="L196" s="178">
        <v>1365</v>
      </c>
      <c r="M196" s="172">
        <v>4473</v>
      </c>
      <c r="N196" s="177">
        <v>939</v>
      </c>
      <c r="O196" s="177">
        <v>2142</v>
      </c>
      <c r="P196" s="178">
        <v>1392</v>
      </c>
    </row>
    <row r="197" spans="1:16" x14ac:dyDescent="0.3">
      <c r="A197" s="175" t="s">
        <v>792</v>
      </c>
      <c r="B197" s="176" t="s">
        <v>569</v>
      </c>
      <c r="C197" s="176" t="s">
        <v>1395</v>
      </c>
      <c r="D197" s="175" t="s">
        <v>657</v>
      </c>
      <c r="E197" s="172">
        <v>4454</v>
      </c>
      <c r="F197" s="177">
        <v>809</v>
      </c>
      <c r="G197" s="177">
        <v>2429</v>
      </c>
      <c r="H197" s="178">
        <v>1216</v>
      </c>
      <c r="I197" s="172">
        <v>4439</v>
      </c>
      <c r="J197" s="177">
        <v>709</v>
      </c>
      <c r="K197" s="177">
        <v>2502</v>
      </c>
      <c r="L197" s="178">
        <v>1228</v>
      </c>
      <c r="M197" s="172">
        <v>4472</v>
      </c>
      <c r="N197" s="177">
        <v>789</v>
      </c>
      <c r="O197" s="177">
        <v>2425</v>
      </c>
      <c r="P197" s="178">
        <v>1258</v>
      </c>
    </row>
    <row r="198" spans="1:16" x14ac:dyDescent="0.3">
      <c r="A198" s="175" t="s">
        <v>792</v>
      </c>
      <c r="B198" s="176" t="s">
        <v>712</v>
      </c>
      <c r="C198" s="176" t="s">
        <v>1396</v>
      </c>
      <c r="D198" s="175" t="s">
        <v>733</v>
      </c>
      <c r="E198" s="172">
        <v>4308</v>
      </c>
      <c r="F198" s="177">
        <v>670</v>
      </c>
      <c r="G198" s="177">
        <v>2574</v>
      </c>
      <c r="H198" s="178">
        <v>1064</v>
      </c>
      <c r="I198" s="172">
        <v>4304</v>
      </c>
      <c r="J198" s="177">
        <v>674</v>
      </c>
      <c r="K198" s="177">
        <v>2582</v>
      </c>
      <c r="L198" s="178">
        <v>1048</v>
      </c>
      <c r="M198" s="172">
        <v>4350</v>
      </c>
      <c r="N198" s="177">
        <v>674</v>
      </c>
      <c r="O198" s="177">
        <v>2606</v>
      </c>
      <c r="P198" s="178">
        <v>1070</v>
      </c>
    </row>
    <row r="199" spans="1:16" x14ac:dyDescent="0.3">
      <c r="A199" s="175" t="s">
        <v>234</v>
      </c>
      <c r="B199" s="176" t="s">
        <v>135</v>
      </c>
      <c r="C199" s="176" t="s">
        <v>1397</v>
      </c>
      <c r="D199" s="175" t="s">
        <v>440</v>
      </c>
      <c r="E199" s="172">
        <v>4377</v>
      </c>
      <c r="F199" s="177">
        <v>328</v>
      </c>
      <c r="G199" s="177">
        <v>3559</v>
      </c>
      <c r="H199" s="178">
        <v>490</v>
      </c>
      <c r="I199" s="172">
        <v>4338</v>
      </c>
      <c r="J199" s="177">
        <v>333</v>
      </c>
      <c r="K199" s="177">
        <v>3533</v>
      </c>
      <c r="L199" s="178">
        <v>472</v>
      </c>
      <c r="M199" s="172">
        <v>4400</v>
      </c>
      <c r="N199" s="177">
        <v>323</v>
      </c>
      <c r="O199" s="177">
        <v>3511</v>
      </c>
      <c r="P199" s="178">
        <v>566</v>
      </c>
    </row>
    <row r="200" spans="1:16" x14ac:dyDescent="0.3">
      <c r="A200" s="175" t="s">
        <v>260</v>
      </c>
      <c r="B200" s="176" t="s">
        <v>513</v>
      </c>
      <c r="C200" s="176" t="s">
        <v>1398</v>
      </c>
      <c r="D200" s="175" t="s">
        <v>535</v>
      </c>
      <c r="E200" s="172">
        <v>4262</v>
      </c>
      <c r="F200" s="177">
        <v>694</v>
      </c>
      <c r="G200" s="177">
        <v>2789</v>
      </c>
      <c r="H200" s="178">
        <v>779</v>
      </c>
      <c r="I200" s="172">
        <v>4281</v>
      </c>
      <c r="J200" s="177">
        <v>716</v>
      </c>
      <c r="K200" s="177">
        <v>2769</v>
      </c>
      <c r="L200" s="178">
        <v>796</v>
      </c>
      <c r="M200" s="172">
        <v>4257</v>
      </c>
      <c r="N200" s="177">
        <v>699</v>
      </c>
      <c r="O200" s="177">
        <v>2764</v>
      </c>
      <c r="P200" s="178">
        <v>794</v>
      </c>
    </row>
    <row r="201" spans="1:16" x14ac:dyDescent="0.3">
      <c r="A201" s="175" t="s">
        <v>680</v>
      </c>
      <c r="B201" s="176" t="s">
        <v>1086</v>
      </c>
      <c r="C201" s="176" t="s">
        <v>1399</v>
      </c>
      <c r="D201" s="175" t="s">
        <v>1109</v>
      </c>
      <c r="E201" s="172">
        <v>4153</v>
      </c>
      <c r="F201" s="177">
        <v>270</v>
      </c>
      <c r="G201" s="177">
        <v>2665</v>
      </c>
      <c r="H201" s="178">
        <v>1218</v>
      </c>
      <c r="I201" s="172">
        <v>4160</v>
      </c>
      <c r="J201" s="177">
        <v>264</v>
      </c>
      <c r="K201" s="177">
        <v>2681</v>
      </c>
      <c r="L201" s="178">
        <v>1215</v>
      </c>
      <c r="M201" s="172">
        <v>4165</v>
      </c>
      <c r="N201" s="177">
        <v>278</v>
      </c>
      <c r="O201" s="177">
        <v>2656</v>
      </c>
      <c r="P201" s="178">
        <v>1231</v>
      </c>
    </row>
    <row r="202" spans="1:16" x14ac:dyDescent="0.3">
      <c r="A202" s="175" t="s">
        <v>938</v>
      </c>
      <c r="B202" s="176" t="s">
        <v>272</v>
      </c>
      <c r="C202" s="176" t="s">
        <v>1400</v>
      </c>
      <c r="D202" s="175" t="s">
        <v>546</v>
      </c>
      <c r="E202" s="172">
        <v>3950</v>
      </c>
      <c r="F202" s="177">
        <v>317</v>
      </c>
      <c r="G202" s="177">
        <v>2948</v>
      </c>
      <c r="H202" s="178">
        <v>685</v>
      </c>
      <c r="I202" s="172">
        <v>4181</v>
      </c>
      <c r="J202" s="177">
        <v>403</v>
      </c>
      <c r="K202" s="177">
        <v>3093</v>
      </c>
      <c r="L202" s="178">
        <v>685</v>
      </c>
      <c r="M202" s="172">
        <v>4107</v>
      </c>
      <c r="N202" s="177">
        <v>395</v>
      </c>
      <c r="O202" s="177">
        <v>3032</v>
      </c>
      <c r="P202" s="178">
        <v>680</v>
      </c>
    </row>
    <row r="203" spans="1:16" x14ac:dyDescent="0.3">
      <c r="A203" s="175" t="s">
        <v>747</v>
      </c>
      <c r="B203" s="176" t="s">
        <v>513</v>
      </c>
      <c r="C203" s="176" t="s">
        <v>1401</v>
      </c>
      <c r="D203" s="175" t="s">
        <v>519</v>
      </c>
      <c r="E203" s="172">
        <v>4123</v>
      </c>
      <c r="F203" s="177">
        <v>1027</v>
      </c>
      <c r="G203" s="177">
        <v>2295</v>
      </c>
      <c r="H203" s="178">
        <v>801</v>
      </c>
      <c r="I203" s="172">
        <v>4129</v>
      </c>
      <c r="J203" s="177">
        <v>1031</v>
      </c>
      <c r="K203" s="177">
        <v>2265</v>
      </c>
      <c r="L203" s="178">
        <v>833</v>
      </c>
      <c r="M203" s="172">
        <v>4110</v>
      </c>
      <c r="N203" s="177">
        <v>1030</v>
      </c>
      <c r="O203" s="177">
        <v>2231</v>
      </c>
      <c r="P203" s="178">
        <v>849</v>
      </c>
    </row>
    <row r="204" spans="1:16" x14ac:dyDescent="0.3">
      <c r="A204" s="175" t="s">
        <v>568</v>
      </c>
      <c r="B204" s="176" t="s">
        <v>939</v>
      </c>
      <c r="C204" s="176" t="s">
        <v>1402</v>
      </c>
      <c r="D204" s="175" t="s">
        <v>954</v>
      </c>
      <c r="E204" s="172">
        <v>7180</v>
      </c>
      <c r="F204" s="177">
        <v>275</v>
      </c>
      <c r="G204" s="177">
        <v>6605</v>
      </c>
      <c r="H204" s="178">
        <v>300</v>
      </c>
      <c r="I204" s="172">
        <v>3299</v>
      </c>
      <c r="J204" s="177">
        <v>264</v>
      </c>
      <c r="K204" s="177">
        <v>2717</v>
      </c>
      <c r="L204" s="178">
        <v>318</v>
      </c>
      <c r="M204" s="172">
        <v>4108</v>
      </c>
      <c r="N204" s="177">
        <v>265</v>
      </c>
      <c r="O204" s="177">
        <v>3510</v>
      </c>
      <c r="P204" s="178">
        <v>333</v>
      </c>
    </row>
    <row r="205" spans="1:16" x14ac:dyDescent="0.3">
      <c r="A205" s="175" t="s">
        <v>792</v>
      </c>
      <c r="B205" s="176" t="s">
        <v>513</v>
      </c>
      <c r="C205" s="176" t="s">
        <v>1403</v>
      </c>
      <c r="D205" s="175" t="s">
        <v>516</v>
      </c>
      <c r="E205" s="172">
        <v>6310</v>
      </c>
      <c r="F205" s="177">
        <v>3545</v>
      </c>
      <c r="G205" s="177">
        <v>1900</v>
      </c>
      <c r="H205" s="178">
        <v>865</v>
      </c>
      <c r="I205" s="172">
        <v>3915</v>
      </c>
      <c r="J205" s="177">
        <v>1094</v>
      </c>
      <c r="K205" s="177">
        <v>1919</v>
      </c>
      <c r="L205" s="178">
        <v>902</v>
      </c>
      <c r="M205" s="172">
        <v>4100</v>
      </c>
      <c r="N205" s="177">
        <v>1251</v>
      </c>
      <c r="O205" s="177">
        <v>1937</v>
      </c>
      <c r="P205" s="178">
        <v>912</v>
      </c>
    </row>
    <row r="206" spans="1:16" x14ac:dyDescent="0.3">
      <c r="A206" s="175" t="s">
        <v>924</v>
      </c>
      <c r="B206" s="176" t="s">
        <v>939</v>
      </c>
      <c r="C206" s="176" t="s">
        <v>1404</v>
      </c>
      <c r="D206" s="175" t="s">
        <v>978</v>
      </c>
      <c r="E206" s="172">
        <v>4017</v>
      </c>
      <c r="F206" s="177">
        <v>1424</v>
      </c>
      <c r="G206" s="177">
        <v>2154</v>
      </c>
      <c r="H206" s="178">
        <v>439</v>
      </c>
      <c r="I206" s="172">
        <v>3988</v>
      </c>
      <c r="J206" s="177">
        <v>1465</v>
      </c>
      <c r="K206" s="177">
        <v>2078</v>
      </c>
      <c r="L206" s="178">
        <v>445</v>
      </c>
      <c r="M206" s="172">
        <v>4066</v>
      </c>
      <c r="N206" s="177">
        <v>1496</v>
      </c>
      <c r="O206" s="177">
        <v>2103</v>
      </c>
      <c r="P206" s="178">
        <v>467</v>
      </c>
    </row>
    <row r="207" spans="1:16" x14ac:dyDescent="0.3">
      <c r="A207" s="175" t="s">
        <v>308</v>
      </c>
      <c r="B207" s="176" t="s">
        <v>748</v>
      </c>
      <c r="C207" s="176" t="s">
        <v>1405</v>
      </c>
      <c r="D207" s="175" t="s">
        <v>759</v>
      </c>
      <c r="E207" s="172">
        <v>3299</v>
      </c>
      <c r="F207" s="177">
        <v>973</v>
      </c>
      <c r="G207" s="177">
        <v>1387</v>
      </c>
      <c r="H207" s="178">
        <v>939</v>
      </c>
      <c r="I207" s="172">
        <v>3933</v>
      </c>
      <c r="J207" s="177">
        <v>1600</v>
      </c>
      <c r="K207" s="177">
        <v>1353</v>
      </c>
      <c r="L207" s="178">
        <v>980</v>
      </c>
      <c r="M207" s="172">
        <v>4111</v>
      </c>
      <c r="N207" s="177">
        <v>1642</v>
      </c>
      <c r="O207" s="177">
        <v>1404</v>
      </c>
      <c r="P207" s="178">
        <v>1065</v>
      </c>
    </row>
    <row r="208" spans="1:16" x14ac:dyDescent="0.3">
      <c r="A208" s="175" t="s">
        <v>938</v>
      </c>
      <c r="B208" s="176" t="s">
        <v>506</v>
      </c>
      <c r="C208" s="176" t="s">
        <v>1406</v>
      </c>
      <c r="D208" s="175" t="s">
        <v>1018</v>
      </c>
      <c r="E208" s="172">
        <v>3716</v>
      </c>
      <c r="F208" s="177">
        <v>711</v>
      </c>
      <c r="G208" s="177">
        <v>2177</v>
      </c>
      <c r="H208" s="178">
        <v>828</v>
      </c>
      <c r="I208" s="172">
        <v>3997</v>
      </c>
      <c r="J208" s="177">
        <v>891</v>
      </c>
      <c r="K208" s="177">
        <v>2265</v>
      </c>
      <c r="L208" s="178">
        <v>841</v>
      </c>
      <c r="M208" s="172">
        <v>4012</v>
      </c>
      <c r="N208" s="177">
        <v>920</v>
      </c>
      <c r="O208" s="177">
        <v>2240</v>
      </c>
      <c r="P208" s="178">
        <v>852</v>
      </c>
    </row>
    <row r="209" spans="1:16" x14ac:dyDescent="0.3">
      <c r="A209" s="175" t="s">
        <v>539</v>
      </c>
      <c r="B209" s="176" t="s">
        <v>1086</v>
      </c>
      <c r="C209" s="176" t="s">
        <v>1407</v>
      </c>
      <c r="D209" s="175" t="s">
        <v>1094</v>
      </c>
      <c r="E209" s="172">
        <v>4221</v>
      </c>
      <c r="F209" s="177">
        <v>1740</v>
      </c>
      <c r="G209" s="177">
        <v>632</v>
      </c>
      <c r="H209" s="178">
        <v>1849</v>
      </c>
      <c r="I209" s="172">
        <v>4075</v>
      </c>
      <c r="J209" s="177">
        <v>1810</v>
      </c>
      <c r="K209" s="177">
        <v>586</v>
      </c>
      <c r="L209" s="178">
        <v>1679</v>
      </c>
      <c r="M209" s="172">
        <v>4183</v>
      </c>
      <c r="N209" s="177">
        <v>1834</v>
      </c>
      <c r="O209" s="177">
        <v>485</v>
      </c>
      <c r="P209" s="178">
        <v>1864</v>
      </c>
    </row>
    <row r="210" spans="1:16" x14ac:dyDescent="0.3">
      <c r="A210" s="175" t="s">
        <v>308</v>
      </c>
      <c r="B210" s="176" t="s">
        <v>681</v>
      </c>
      <c r="C210" s="176" t="s">
        <v>1408</v>
      </c>
      <c r="D210" s="175" t="s">
        <v>696</v>
      </c>
      <c r="E210" s="172">
        <v>3653</v>
      </c>
      <c r="F210" s="177">
        <v>697</v>
      </c>
      <c r="G210" s="177">
        <v>1872</v>
      </c>
      <c r="H210" s="178">
        <v>1084</v>
      </c>
      <c r="I210" s="172">
        <v>3819</v>
      </c>
      <c r="J210" s="177">
        <v>796</v>
      </c>
      <c r="K210" s="177">
        <v>1906</v>
      </c>
      <c r="L210" s="178">
        <v>1117</v>
      </c>
      <c r="M210" s="172">
        <v>3911</v>
      </c>
      <c r="N210" s="177">
        <v>899</v>
      </c>
      <c r="O210" s="177">
        <v>1896</v>
      </c>
      <c r="P210" s="178">
        <v>1116</v>
      </c>
    </row>
    <row r="211" spans="1:16" x14ac:dyDescent="0.3">
      <c r="A211" s="175" t="s">
        <v>568</v>
      </c>
      <c r="B211" s="176" t="s">
        <v>569</v>
      </c>
      <c r="C211" s="176" t="s">
        <v>1409</v>
      </c>
      <c r="D211" s="175" t="s">
        <v>607</v>
      </c>
      <c r="E211" s="172">
        <v>3733</v>
      </c>
      <c r="F211" s="177">
        <v>322</v>
      </c>
      <c r="G211" s="177">
        <v>2647</v>
      </c>
      <c r="H211" s="178">
        <v>764</v>
      </c>
      <c r="I211" s="172">
        <v>3804</v>
      </c>
      <c r="J211" s="177">
        <v>333</v>
      </c>
      <c r="K211" s="177">
        <v>2693</v>
      </c>
      <c r="L211" s="178">
        <v>778</v>
      </c>
      <c r="M211" s="172">
        <v>3856</v>
      </c>
      <c r="N211" s="177">
        <v>394</v>
      </c>
      <c r="O211" s="177">
        <v>2680</v>
      </c>
      <c r="P211" s="178">
        <v>782</v>
      </c>
    </row>
    <row r="212" spans="1:16" x14ac:dyDescent="0.3">
      <c r="A212" s="175" t="s">
        <v>873</v>
      </c>
      <c r="B212" s="176" t="s">
        <v>1086</v>
      </c>
      <c r="C212" s="176" t="s">
        <v>1410</v>
      </c>
      <c r="D212" s="175" t="s">
        <v>1112</v>
      </c>
      <c r="E212" s="172">
        <v>3763</v>
      </c>
      <c r="F212" s="177">
        <v>756</v>
      </c>
      <c r="G212" s="177">
        <v>1930</v>
      </c>
      <c r="H212" s="178">
        <v>1077</v>
      </c>
      <c r="I212" s="172">
        <v>3846</v>
      </c>
      <c r="J212" s="177">
        <v>738</v>
      </c>
      <c r="K212" s="177">
        <v>2002</v>
      </c>
      <c r="L212" s="178">
        <v>1106</v>
      </c>
      <c r="M212" s="172">
        <v>3868</v>
      </c>
      <c r="N212" s="177">
        <v>742</v>
      </c>
      <c r="O212" s="177">
        <v>1991</v>
      </c>
      <c r="P212" s="178">
        <v>1135</v>
      </c>
    </row>
    <row r="213" spans="1:16" x14ac:dyDescent="0.3">
      <c r="A213" s="175" t="s">
        <v>568</v>
      </c>
      <c r="B213" s="176" t="s">
        <v>793</v>
      </c>
      <c r="C213" s="176" t="s">
        <v>1411</v>
      </c>
      <c r="D213" s="175" t="s">
        <v>537</v>
      </c>
      <c r="E213" s="172">
        <v>3628</v>
      </c>
      <c r="F213" s="177">
        <v>477</v>
      </c>
      <c r="G213" s="177">
        <v>2036</v>
      </c>
      <c r="H213" s="178">
        <v>1115</v>
      </c>
      <c r="I213" s="172">
        <v>3795</v>
      </c>
      <c r="J213" s="177">
        <v>443</v>
      </c>
      <c r="K213" s="177">
        <v>2234</v>
      </c>
      <c r="L213" s="178">
        <v>1118</v>
      </c>
      <c r="M213" s="172">
        <v>3858</v>
      </c>
      <c r="N213" s="177">
        <v>527</v>
      </c>
      <c r="O213" s="177">
        <v>2190</v>
      </c>
      <c r="P213" s="178">
        <v>1141</v>
      </c>
    </row>
    <row r="214" spans="1:16" x14ac:dyDescent="0.3">
      <c r="A214" s="175" t="s">
        <v>762</v>
      </c>
      <c r="B214" s="176" t="s">
        <v>1183</v>
      </c>
      <c r="C214" s="176" t="s">
        <v>1412</v>
      </c>
      <c r="D214" s="175" t="s">
        <v>1184</v>
      </c>
      <c r="E214" s="172">
        <v>3730</v>
      </c>
      <c r="F214" s="177">
        <v>474</v>
      </c>
      <c r="G214" s="177">
        <v>2510</v>
      </c>
      <c r="H214" s="178">
        <v>746</v>
      </c>
      <c r="I214" s="172">
        <v>3780</v>
      </c>
      <c r="J214" s="177">
        <v>478</v>
      </c>
      <c r="K214" s="177">
        <v>2540</v>
      </c>
      <c r="L214" s="178">
        <v>762</v>
      </c>
      <c r="M214" s="172">
        <v>3807</v>
      </c>
      <c r="N214" s="177">
        <v>486</v>
      </c>
      <c r="O214" s="177">
        <v>2561</v>
      </c>
      <c r="P214" s="178">
        <v>760</v>
      </c>
    </row>
    <row r="215" spans="1:16" x14ac:dyDescent="0.3">
      <c r="A215" s="175" t="s">
        <v>512</v>
      </c>
      <c r="B215" s="176" t="s">
        <v>569</v>
      </c>
      <c r="C215" s="176" t="s">
        <v>1413</v>
      </c>
      <c r="D215" s="175" t="s">
        <v>652</v>
      </c>
      <c r="E215" s="172">
        <v>3874</v>
      </c>
      <c r="F215" s="177">
        <v>998</v>
      </c>
      <c r="G215" s="177">
        <v>1745</v>
      </c>
      <c r="H215" s="178">
        <v>1131</v>
      </c>
      <c r="I215" s="172">
        <v>3808</v>
      </c>
      <c r="J215" s="177">
        <v>990</v>
      </c>
      <c r="K215" s="177">
        <v>1682</v>
      </c>
      <c r="L215" s="178">
        <v>1136</v>
      </c>
      <c r="M215" s="172">
        <v>3869</v>
      </c>
      <c r="N215" s="177">
        <v>1024</v>
      </c>
      <c r="O215" s="177">
        <v>1648</v>
      </c>
      <c r="P215" s="178">
        <v>1197</v>
      </c>
    </row>
    <row r="216" spans="1:16" x14ac:dyDescent="0.3">
      <c r="A216" s="175" t="s">
        <v>568</v>
      </c>
      <c r="B216" s="176" t="s">
        <v>108</v>
      </c>
      <c r="C216" s="176" t="s">
        <v>1414</v>
      </c>
      <c r="D216" s="175" t="s">
        <v>214</v>
      </c>
      <c r="E216" s="172">
        <v>3647</v>
      </c>
      <c r="F216" s="177">
        <v>645</v>
      </c>
      <c r="G216" s="177">
        <v>2587</v>
      </c>
      <c r="H216" s="178">
        <v>415</v>
      </c>
      <c r="I216" s="172">
        <v>3772</v>
      </c>
      <c r="J216" s="177">
        <v>667</v>
      </c>
      <c r="K216" s="177">
        <v>2691</v>
      </c>
      <c r="L216" s="178">
        <v>414</v>
      </c>
      <c r="M216" s="172">
        <v>3796</v>
      </c>
      <c r="N216" s="177">
        <v>703</v>
      </c>
      <c r="O216" s="177">
        <v>2655</v>
      </c>
      <c r="P216" s="178">
        <v>438</v>
      </c>
    </row>
    <row r="217" spans="1:16" x14ac:dyDescent="0.3">
      <c r="A217" s="175" t="s">
        <v>260</v>
      </c>
      <c r="B217" s="176" t="s">
        <v>914</v>
      </c>
      <c r="C217" s="176" t="s">
        <v>1415</v>
      </c>
      <c r="D217" s="175" t="s">
        <v>920</v>
      </c>
      <c r="E217" s="172">
        <v>3716</v>
      </c>
      <c r="F217" s="177">
        <v>200</v>
      </c>
      <c r="G217" s="177">
        <v>3015</v>
      </c>
      <c r="H217" s="178">
        <v>501</v>
      </c>
      <c r="I217" s="172">
        <v>3781</v>
      </c>
      <c r="J217" s="177">
        <v>209</v>
      </c>
      <c r="K217" s="177">
        <v>3078</v>
      </c>
      <c r="L217" s="178">
        <v>494</v>
      </c>
      <c r="M217" s="172">
        <v>3771</v>
      </c>
      <c r="N217" s="177">
        <v>288</v>
      </c>
      <c r="O217" s="177">
        <v>2977</v>
      </c>
      <c r="P217" s="178">
        <v>506</v>
      </c>
    </row>
    <row r="218" spans="1:16" x14ac:dyDescent="0.3">
      <c r="A218" s="175" t="s">
        <v>308</v>
      </c>
      <c r="B218" s="176" t="s">
        <v>939</v>
      </c>
      <c r="C218" s="176" t="s">
        <v>1416</v>
      </c>
      <c r="D218" s="176" t="s">
        <v>981</v>
      </c>
      <c r="E218" s="172">
        <v>3571</v>
      </c>
      <c r="F218" s="177">
        <v>854</v>
      </c>
      <c r="G218" s="177">
        <v>2133</v>
      </c>
      <c r="H218" s="178">
        <v>584</v>
      </c>
      <c r="I218" s="172">
        <v>3698</v>
      </c>
      <c r="J218" s="177">
        <v>994</v>
      </c>
      <c r="K218" s="177">
        <v>2092</v>
      </c>
      <c r="L218" s="178">
        <v>612</v>
      </c>
      <c r="M218" s="172">
        <v>3650</v>
      </c>
      <c r="N218" s="177">
        <v>1015</v>
      </c>
      <c r="O218" s="177">
        <v>2030</v>
      </c>
      <c r="P218" s="178">
        <v>605</v>
      </c>
    </row>
    <row r="219" spans="1:16" x14ac:dyDescent="0.3">
      <c r="A219" s="175" t="s">
        <v>1085</v>
      </c>
      <c r="B219" s="176" t="s">
        <v>763</v>
      </c>
      <c r="C219" s="176" t="s">
        <v>1417</v>
      </c>
      <c r="D219" s="175" t="s">
        <v>780</v>
      </c>
      <c r="E219" s="172">
        <v>3036</v>
      </c>
      <c r="F219" s="177">
        <v>701</v>
      </c>
      <c r="G219" s="177">
        <v>1451</v>
      </c>
      <c r="H219" s="178">
        <v>884</v>
      </c>
      <c r="I219" s="172">
        <v>3593</v>
      </c>
      <c r="J219" s="177">
        <v>1191</v>
      </c>
      <c r="K219" s="177">
        <v>1485</v>
      </c>
      <c r="L219" s="178">
        <v>917</v>
      </c>
      <c r="M219" s="172">
        <v>3595</v>
      </c>
      <c r="N219" s="177">
        <v>1194</v>
      </c>
      <c r="O219" s="177">
        <v>1514</v>
      </c>
      <c r="P219" s="178">
        <v>887</v>
      </c>
    </row>
    <row r="220" spans="1:16" x14ac:dyDescent="0.3">
      <c r="A220" s="175" t="s">
        <v>1130</v>
      </c>
      <c r="B220" s="176" t="s">
        <v>939</v>
      </c>
      <c r="C220" s="176" t="s">
        <v>1418</v>
      </c>
      <c r="D220" s="175" t="s">
        <v>995</v>
      </c>
      <c r="E220" s="172">
        <v>3626</v>
      </c>
      <c r="F220" s="177">
        <v>1076</v>
      </c>
      <c r="G220" s="177">
        <v>2137</v>
      </c>
      <c r="H220" s="178">
        <v>413</v>
      </c>
      <c r="I220" s="172">
        <v>3653</v>
      </c>
      <c r="J220" s="177">
        <v>1015</v>
      </c>
      <c r="K220" s="177">
        <v>2230</v>
      </c>
      <c r="L220" s="178">
        <v>408</v>
      </c>
      <c r="M220" s="172">
        <v>3604</v>
      </c>
      <c r="N220" s="177">
        <v>960</v>
      </c>
      <c r="O220" s="177">
        <v>2217</v>
      </c>
      <c r="P220" s="178">
        <v>427</v>
      </c>
    </row>
    <row r="221" spans="1:16" x14ac:dyDescent="0.3">
      <c r="A221" s="175" t="s">
        <v>568</v>
      </c>
      <c r="B221" s="176" t="s">
        <v>108</v>
      </c>
      <c r="C221" s="176" t="s">
        <v>1419</v>
      </c>
      <c r="D221" s="175" t="s">
        <v>185</v>
      </c>
      <c r="E221" s="172">
        <v>3497</v>
      </c>
      <c r="F221" s="177">
        <v>431</v>
      </c>
      <c r="G221" s="177">
        <v>2430</v>
      </c>
      <c r="H221" s="178">
        <v>636</v>
      </c>
      <c r="I221" s="172">
        <v>3567</v>
      </c>
      <c r="J221" s="177">
        <v>436</v>
      </c>
      <c r="K221" s="177">
        <v>2454</v>
      </c>
      <c r="L221" s="178">
        <v>677</v>
      </c>
      <c r="M221" s="172">
        <v>3611</v>
      </c>
      <c r="N221" s="177">
        <v>438</v>
      </c>
      <c r="O221" s="177">
        <v>2470</v>
      </c>
      <c r="P221" s="178">
        <v>703</v>
      </c>
    </row>
    <row r="222" spans="1:16" x14ac:dyDescent="0.3">
      <c r="A222" s="175" t="s">
        <v>474</v>
      </c>
      <c r="B222" s="176" t="s">
        <v>1039</v>
      </c>
      <c r="C222" s="176" t="s">
        <v>1420</v>
      </c>
      <c r="D222" s="175" t="s">
        <v>1063</v>
      </c>
      <c r="E222" s="172">
        <v>3452</v>
      </c>
      <c r="F222" s="177">
        <v>827</v>
      </c>
      <c r="G222" s="177">
        <v>1546</v>
      </c>
      <c r="H222" s="178">
        <v>1079</v>
      </c>
      <c r="I222" s="172">
        <v>3583</v>
      </c>
      <c r="J222" s="177">
        <v>998</v>
      </c>
      <c r="K222" s="177">
        <v>1519</v>
      </c>
      <c r="L222" s="178">
        <v>1066</v>
      </c>
      <c r="M222" s="172">
        <v>3595</v>
      </c>
      <c r="N222" s="177">
        <v>997</v>
      </c>
      <c r="O222" s="177">
        <v>1488</v>
      </c>
      <c r="P222" s="178">
        <v>1110</v>
      </c>
    </row>
    <row r="223" spans="1:16" x14ac:dyDescent="0.3">
      <c r="A223" s="175" t="s">
        <v>1014</v>
      </c>
      <c r="B223" s="176" t="s">
        <v>235</v>
      </c>
      <c r="C223" s="176" t="s">
        <v>1421</v>
      </c>
      <c r="D223" s="175" t="s">
        <v>237</v>
      </c>
      <c r="E223" s="172">
        <v>3488</v>
      </c>
      <c r="F223" s="177">
        <v>671</v>
      </c>
      <c r="G223" s="177">
        <v>1781</v>
      </c>
      <c r="H223" s="178">
        <v>1036</v>
      </c>
      <c r="I223" s="172">
        <v>3534</v>
      </c>
      <c r="J223" s="177">
        <v>665</v>
      </c>
      <c r="K223" s="177">
        <v>1815</v>
      </c>
      <c r="L223" s="178">
        <v>1054</v>
      </c>
      <c r="M223" s="172">
        <v>3574</v>
      </c>
      <c r="N223" s="177">
        <v>670</v>
      </c>
      <c r="O223" s="177">
        <v>1825</v>
      </c>
      <c r="P223" s="178">
        <v>1079</v>
      </c>
    </row>
    <row r="224" spans="1:16" x14ac:dyDescent="0.3">
      <c r="A224" s="175" t="s">
        <v>938</v>
      </c>
      <c r="B224" s="176" t="s">
        <v>1039</v>
      </c>
      <c r="C224" s="176" t="s">
        <v>1422</v>
      </c>
      <c r="D224" s="175" t="s">
        <v>1064</v>
      </c>
      <c r="E224" s="172">
        <v>3442</v>
      </c>
      <c r="F224" s="177">
        <v>697</v>
      </c>
      <c r="G224" s="177">
        <v>1771</v>
      </c>
      <c r="H224" s="178">
        <v>974</v>
      </c>
      <c r="I224" s="172">
        <v>3439</v>
      </c>
      <c r="J224" s="177">
        <v>655</v>
      </c>
      <c r="K224" s="177">
        <v>1829</v>
      </c>
      <c r="L224" s="178">
        <v>955</v>
      </c>
      <c r="M224" s="172">
        <v>3533</v>
      </c>
      <c r="N224" s="177">
        <v>712</v>
      </c>
      <c r="O224" s="177">
        <v>1870</v>
      </c>
      <c r="P224" s="178">
        <v>951</v>
      </c>
    </row>
    <row r="225" spans="1:16" x14ac:dyDescent="0.3">
      <c r="A225" s="175" t="s">
        <v>308</v>
      </c>
      <c r="B225" s="176" t="s">
        <v>748</v>
      </c>
      <c r="C225" s="176" t="s">
        <v>1423</v>
      </c>
      <c r="D225" s="175" t="s">
        <v>460</v>
      </c>
      <c r="E225" s="172">
        <v>3597</v>
      </c>
      <c r="F225" s="177">
        <v>602</v>
      </c>
      <c r="G225" s="177">
        <v>1951</v>
      </c>
      <c r="H225" s="178">
        <v>1044</v>
      </c>
      <c r="I225" s="172">
        <v>3500</v>
      </c>
      <c r="J225" s="177">
        <v>539</v>
      </c>
      <c r="K225" s="177">
        <v>1933</v>
      </c>
      <c r="L225" s="178">
        <v>1028</v>
      </c>
      <c r="M225" s="172">
        <v>3543</v>
      </c>
      <c r="N225" s="177">
        <v>599</v>
      </c>
      <c r="O225" s="177">
        <v>1896</v>
      </c>
      <c r="P225" s="178">
        <v>1048</v>
      </c>
    </row>
    <row r="226" spans="1:16" x14ac:dyDescent="0.3">
      <c r="A226" s="175" t="s">
        <v>568</v>
      </c>
      <c r="B226" s="176" t="s">
        <v>309</v>
      </c>
      <c r="C226" s="176" t="s">
        <v>1424</v>
      </c>
      <c r="D226" s="175" t="s">
        <v>365</v>
      </c>
      <c r="E226" s="172">
        <v>3246</v>
      </c>
      <c r="F226" s="177">
        <v>267</v>
      </c>
      <c r="G226" s="177">
        <v>1688</v>
      </c>
      <c r="H226" s="178">
        <v>1291</v>
      </c>
      <c r="I226" s="172">
        <v>3269</v>
      </c>
      <c r="J226" s="177">
        <v>267</v>
      </c>
      <c r="K226" s="177">
        <v>1676</v>
      </c>
      <c r="L226" s="178">
        <v>1326</v>
      </c>
      <c r="M226" s="172">
        <v>3517</v>
      </c>
      <c r="N226" s="177">
        <v>467</v>
      </c>
      <c r="O226" s="177">
        <v>1723</v>
      </c>
      <c r="P226" s="178">
        <v>1327</v>
      </c>
    </row>
    <row r="227" spans="1:16" x14ac:dyDescent="0.3">
      <c r="A227" s="175" t="s">
        <v>568</v>
      </c>
      <c r="B227" s="176" t="s">
        <v>569</v>
      </c>
      <c r="C227" s="176" t="s">
        <v>1425</v>
      </c>
      <c r="D227" s="175" t="s">
        <v>629</v>
      </c>
      <c r="E227" s="172">
        <v>3797</v>
      </c>
      <c r="F227" s="177">
        <v>1103</v>
      </c>
      <c r="G227" s="177">
        <v>1588</v>
      </c>
      <c r="H227" s="178">
        <v>1106</v>
      </c>
      <c r="I227" s="172">
        <v>3504</v>
      </c>
      <c r="J227" s="177">
        <v>1025</v>
      </c>
      <c r="K227" s="177">
        <v>1447</v>
      </c>
      <c r="L227" s="178">
        <v>1032</v>
      </c>
      <c r="M227" s="172">
        <v>3538</v>
      </c>
      <c r="N227" s="177">
        <v>993</v>
      </c>
      <c r="O227" s="177">
        <v>1491</v>
      </c>
      <c r="P227" s="178">
        <v>1054</v>
      </c>
    </row>
    <row r="228" spans="1:16" x14ac:dyDescent="0.3">
      <c r="A228" s="175" t="s">
        <v>680</v>
      </c>
      <c r="B228" s="176" t="s">
        <v>108</v>
      </c>
      <c r="C228" s="176" t="s">
        <v>1426</v>
      </c>
      <c r="D228" s="175" t="s">
        <v>223</v>
      </c>
      <c r="E228" s="172">
        <v>3579</v>
      </c>
      <c r="F228" s="177">
        <v>770</v>
      </c>
      <c r="G228" s="177">
        <v>2156</v>
      </c>
      <c r="H228" s="178">
        <v>653</v>
      </c>
      <c r="I228" s="172">
        <v>3507</v>
      </c>
      <c r="J228" s="177">
        <v>771</v>
      </c>
      <c r="K228" s="177">
        <v>2105</v>
      </c>
      <c r="L228" s="178">
        <v>631</v>
      </c>
      <c r="M228" s="172">
        <v>3520</v>
      </c>
      <c r="N228" s="177">
        <v>768</v>
      </c>
      <c r="O228" s="177">
        <v>2088</v>
      </c>
      <c r="P228" s="178">
        <v>664</v>
      </c>
    </row>
    <row r="229" spans="1:16" x14ac:dyDescent="0.3">
      <c r="A229" s="175" t="s">
        <v>568</v>
      </c>
      <c r="B229" s="176" t="s">
        <v>569</v>
      </c>
      <c r="C229" s="176" t="s">
        <v>1427</v>
      </c>
      <c r="D229" s="175" t="s">
        <v>577</v>
      </c>
      <c r="E229" s="172">
        <v>3269</v>
      </c>
      <c r="F229" s="177">
        <v>941</v>
      </c>
      <c r="G229" s="177">
        <v>1772</v>
      </c>
      <c r="H229" s="178">
        <v>556</v>
      </c>
      <c r="I229" s="172">
        <v>3492</v>
      </c>
      <c r="J229" s="177">
        <v>1171</v>
      </c>
      <c r="K229" s="177">
        <v>1793</v>
      </c>
      <c r="L229" s="178">
        <v>528</v>
      </c>
      <c r="M229" s="172">
        <v>3501</v>
      </c>
      <c r="N229" s="177">
        <v>1189</v>
      </c>
      <c r="O229" s="177">
        <v>1768</v>
      </c>
      <c r="P229" s="178">
        <v>544</v>
      </c>
    </row>
    <row r="230" spans="1:16" x14ac:dyDescent="0.3">
      <c r="A230" s="175" t="s">
        <v>539</v>
      </c>
      <c r="B230" s="176" t="s">
        <v>135</v>
      </c>
      <c r="C230" s="176" t="s">
        <v>1428</v>
      </c>
      <c r="D230" s="175" t="s">
        <v>431</v>
      </c>
      <c r="E230" s="172">
        <v>3508</v>
      </c>
      <c r="F230" s="177">
        <v>880</v>
      </c>
      <c r="G230" s="177">
        <v>1301</v>
      </c>
      <c r="H230" s="178">
        <v>1327</v>
      </c>
      <c r="I230" s="172">
        <v>3659</v>
      </c>
      <c r="J230" s="177">
        <v>921</v>
      </c>
      <c r="K230" s="177">
        <v>1397</v>
      </c>
      <c r="L230" s="178">
        <v>1341</v>
      </c>
      <c r="M230" s="172">
        <v>3574</v>
      </c>
      <c r="N230" s="177">
        <v>909</v>
      </c>
      <c r="O230" s="177">
        <v>1234</v>
      </c>
      <c r="P230" s="178">
        <v>1431</v>
      </c>
    </row>
    <row r="231" spans="1:16" x14ac:dyDescent="0.3">
      <c r="A231" s="175" t="s">
        <v>711</v>
      </c>
      <c r="B231" s="176" t="s">
        <v>1039</v>
      </c>
      <c r="C231" s="176" t="s">
        <v>1429</v>
      </c>
      <c r="D231" s="175" t="s">
        <v>1061</v>
      </c>
      <c r="E231" s="172">
        <v>3486</v>
      </c>
      <c r="F231" s="177">
        <v>817</v>
      </c>
      <c r="G231" s="177">
        <v>2272</v>
      </c>
      <c r="H231" s="178">
        <v>397</v>
      </c>
      <c r="I231" s="172">
        <v>3494</v>
      </c>
      <c r="J231" s="177">
        <v>813</v>
      </c>
      <c r="K231" s="177">
        <v>2251</v>
      </c>
      <c r="L231" s="178">
        <v>430</v>
      </c>
      <c r="M231" s="172">
        <v>3440</v>
      </c>
      <c r="N231" s="177">
        <v>828</v>
      </c>
      <c r="O231" s="177">
        <v>2210</v>
      </c>
      <c r="P231" s="178">
        <v>402</v>
      </c>
    </row>
    <row r="232" spans="1:16" x14ac:dyDescent="0.3">
      <c r="A232" s="175" t="s">
        <v>711</v>
      </c>
      <c r="B232" s="176" t="s">
        <v>309</v>
      </c>
      <c r="C232" s="176" t="s">
        <v>1430</v>
      </c>
      <c r="D232" s="175" t="s">
        <v>402</v>
      </c>
      <c r="E232" s="172">
        <v>3499</v>
      </c>
      <c r="F232" s="177">
        <v>701</v>
      </c>
      <c r="G232" s="177">
        <v>2039</v>
      </c>
      <c r="H232" s="178">
        <v>759</v>
      </c>
      <c r="I232" s="172">
        <v>3417</v>
      </c>
      <c r="J232" s="177">
        <v>710</v>
      </c>
      <c r="K232" s="177">
        <v>1975</v>
      </c>
      <c r="L232" s="178">
        <v>732</v>
      </c>
      <c r="M232" s="172">
        <v>3495</v>
      </c>
      <c r="N232" s="177">
        <v>701</v>
      </c>
      <c r="O232" s="177">
        <v>2027</v>
      </c>
      <c r="P232" s="178">
        <v>767</v>
      </c>
    </row>
    <row r="233" spans="1:16" x14ac:dyDescent="0.3">
      <c r="A233" s="175" t="s">
        <v>107</v>
      </c>
      <c r="B233" s="176" t="s">
        <v>793</v>
      </c>
      <c r="C233" s="176" t="s">
        <v>1431</v>
      </c>
      <c r="D233" s="175" t="s">
        <v>814</v>
      </c>
      <c r="E233" s="172">
        <v>3503</v>
      </c>
      <c r="F233" s="177">
        <v>1319</v>
      </c>
      <c r="G233" s="177">
        <v>1566</v>
      </c>
      <c r="H233" s="178">
        <v>618</v>
      </c>
      <c r="I233" s="172">
        <v>3502</v>
      </c>
      <c r="J233" s="177">
        <v>1309</v>
      </c>
      <c r="K233" s="177">
        <v>1561</v>
      </c>
      <c r="L233" s="178">
        <v>632</v>
      </c>
      <c r="M233" s="172">
        <v>3513</v>
      </c>
      <c r="N233" s="177">
        <v>1316</v>
      </c>
      <c r="O233" s="177">
        <v>1506</v>
      </c>
      <c r="P233" s="178">
        <v>691</v>
      </c>
    </row>
    <row r="234" spans="1:16" x14ac:dyDescent="0.3">
      <c r="A234" s="175" t="s">
        <v>107</v>
      </c>
      <c r="B234" s="176" t="s">
        <v>939</v>
      </c>
      <c r="C234" s="176" t="s">
        <v>1432</v>
      </c>
      <c r="D234" s="175" t="s">
        <v>1011</v>
      </c>
      <c r="E234" s="172">
        <v>3009</v>
      </c>
      <c r="F234" s="177">
        <v>405</v>
      </c>
      <c r="G234" s="177">
        <v>1933</v>
      </c>
      <c r="H234" s="178">
        <v>671</v>
      </c>
      <c r="I234" s="172">
        <v>3434</v>
      </c>
      <c r="J234" s="177">
        <v>568</v>
      </c>
      <c r="K234" s="177">
        <v>2197</v>
      </c>
      <c r="L234" s="178">
        <v>669</v>
      </c>
      <c r="M234" s="172">
        <v>3430</v>
      </c>
      <c r="N234" s="177">
        <v>582</v>
      </c>
      <c r="O234" s="177">
        <v>2167</v>
      </c>
      <c r="P234" s="178">
        <v>681</v>
      </c>
    </row>
    <row r="235" spans="1:16" x14ac:dyDescent="0.3">
      <c r="A235" s="175" t="s">
        <v>1014</v>
      </c>
      <c r="B235" s="176" t="s">
        <v>1086</v>
      </c>
      <c r="C235" s="176" t="s">
        <v>1433</v>
      </c>
      <c r="D235" s="175" t="s">
        <v>1093</v>
      </c>
      <c r="E235" s="172">
        <v>3410</v>
      </c>
      <c r="F235" s="177">
        <v>540</v>
      </c>
      <c r="G235" s="177">
        <v>1792</v>
      </c>
      <c r="H235" s="178">
        <v>1078</v>
      </c>
      <c r="I235" s="172">
        <v>3516</v>
      </c>
      <c r="J235" s="177">
        <v>622</v>
      </c>
      <c r="K235" s="177">
        <v>1810</v>
      </c>
      <c r="L235" s="178">
        <v>1084</v>
      </c>
      <c r="M235" s="172">
        <v>3576</v>
      </c>
      <c r="N235" s="177">
        <v>637</v>
      </c>
      <c r="O235" s="177">
        <v>1686</v>
      </c>
      <c r="P235" s="178">
        <v>1253</v>
      </c>
    </row>
    <row r="236" spans="1:16" x14ac:dyDescent="0.3">
      <c r="A236" s="175" t="s">
        <v>107</v>
      </c>
      <c r="B236" s="176" t="s">
        <v>475</v>
      </c>
      <c r="C236" s="176" t="s">
        <v>1434</v>
      </c>
      <c r="D236" s="175" t="s">
        <v>370</v>
      </c>
      <c r="E236" s="172">
        <v>3465</v>
      </c>
      <c r="F236" s="177">
        <v>600</v>
      </c>
      <c r="G236" s="177">
        <v>1948</v>
      </c>
      <c r="H236" s="178">
        <v>917</v>
      </c>
      <c r="I236" s="172">
        <v>3340</v>
      </c>
      <c r="J236" s="177">
        <v>600</v>
      </c>
      <c r="K236" s="177">
        <v>1963</v>
      </c>
      <c r="L236" s="178">
        <v>777</v>
      </c>
      <c r="M236" s="172">
        <v>3518</v>
      </c>
      <c r="N236" s="177">
        <v>605</v>
      </c>
      <c r="O236" s="177">
        <v>2022</v>
      </c>
      <c r="P236" s="178">
        <v>891</v>
      </c>
    </row>
    <row r="237" spans="1:16" x14ac:dyDescent="0.3">
      <c r="A237" s="175" t="s">
        <v>1172</v>
      </c>
      <c r="B237" s="176" t="s">
        <v>569</v>
      </c>
      <c r="C237" s="176" t="s">
        <v>1435</v>
      </c>
      <c r="D237" s="175" t="s">
        <v>619</v>
      </c>
      <c r="E237" s="172">
        <v>3198</v>
      </c>
      <c r="F237" s="177">
        <v>305</v>
      </c>
      <c r="G237" s="177">
        <v>2092</v>
      </c>
      <c r="H237" s="178">
        <v>801</v>
      </c>
      <c r="I237" s="172">
        <v>3307</v>
      </c>
      <c r="J237" s="177">
        <v>443</v>
      </c>
      <c r="K237" s="177">
        <v>2073</v>
      </c>
      <c r="L237" s="178">
        <v>791</v>
      </c>
      <c r="M237" s="172">
        <v>3356</v>
      </c>
      <c r="N237" s="177">
        <v>445</v>
      </c>
      <c r="O237" s="177">
        <v>2112</v>
      </c>
      <c r="P237" s="178">
        <v>799</v>
      </c>
    </row>
    <row r="238" spans="1:16" x14ac:dyDescent="0.3">
      <c r="A238" s="175" t="s">
        <v>512</v>
      </c>
      <c r="B238" s="176" t="s">
        <v>793</v>
      </c>
      <c r="C238" s="176" t="s">
        <v>1436</v>
      </c>
      <c r="D238" s="175" t="s">
        <v>775</v>
      </c>
      <c r="E238" s="172">
        <v>3468</v>
      </c>
      <c r="F238" s="177">
        <v>245</v>
      </c>
      <c r="G238" s="177">
        <v>2671</v>
      </c>
      <c r="H238" s="178">
        <v>552</v>
      </c>
      <c r="I238" s="172">
        <v>3568</v>
      </c>
      <c r="J238" s="177">
        <v>308</v>
      </c>
      <c r="K238" s="177">
        <v>2721</v>
      </c>
      <c r="L238" s="178">
        <v>539</v>
      </c>
      <c r="M238" s="172">
        <v>3337</v>
      </c>
      <c r="N238" s="177">
        <v>297</v>
      </c>
      <c r="O238" s="177">
        <v>2495</v>
      </c>
      <c r="P238" s="178">
        <v>545</v>
      </c>
    </row>
    <row r="239" spans="1:16" x14ac:dyDescent="0.3">
      <c r="A239" s="175" t="s">
        <v>1085</v>
      </c>
      <c r="B239" s="176" t="s">
        <v>1150</v>
      </c>
      <c r="C239" s="176" t="s">
        <v>1437</v>
      </c>
      <c r="D239" s="175" t="s">
        <v>1159</v>
      </c>
      <c r="E239" s="172">
        <v>3076</v>
      </c>
      <c r="F239" s="177">
        <v>677</v>
      </c>
      <c r="G239" s="177">
        <v>1470</v>
      </c>
      <c r="H239" s="178">
        <v>929</v>
      </c>
      <c r="I239" s="172">
        <v>3334</v>
      </c>
      <c r="J239" s="177">
        <v>685</v>
      </c>
      <c r="K239" s="177">
        <v>1681</v>
      </c>
      <c r="L239" s="178">
        <v>968</v>
      </c>
      <c r="M239" s="172">
        <v>3313</v>
      </c>
      <c r="N239" s="177">
        <v>702</v>
      </c>
      <c r="O239" s="177">
        <v>1631</v>
      </c>
      <c r="P239" s="178">
        <v>980</v>
      </c>
    </row>
    <row r="240" spans="1:16" x14ac:dyDescent="0.3">
      <c r="A240" s="175" t="s">
        <v>308</v>
      </c>
      <c r="B240" s="176" t="s">
        <v>569</v>
      </c>
      <c r="C240" s="176" t="s">
        <v>1438</v>
      </c>
      <c r="D240" s="175" t="s">
        <v>572</v>
      </c>
      <c r="E240" s="172">
        <v>3330</v>
      </c>
      <c r="F240" s="177">
        <v>811</v>
      </c>
      <c r="G240" s="177">
        <v>1568</v>
      </c>
      <c r="H240" s="178">
        <v>951</v>
      </c>
      <c r="I240" s="172">
        <v>3250</v>
      </c>
      <c r="J240" s="177">
        <v>817</v>
      </c>
      <c r="K240" s="177">
        <v>1524</v>
      </c>
      <c r="L240" s="178">
        <v>909</v>
      </c>
      <c r="M240" s="172">
        <v>3313</v>
      </c>
      <c r="N240" s="177">
        <v>833</v>
      </c>
      <c r="O240" s="177">
        <v>1551</v>
      </c>
      <c r="P240" s="178">
        <v>929</v>
      </c>
    </row>
    <row r="241" spans="1:16" x14ac:dyDescent="0.3">
      <c r="A241" s="175" t="s">
        <v>107</v>
      </c>
      <c r="B241" s="176" t="s">
        <v>763</v>
      </c>
      <c r="C241" s="176" t="s">
        <v>1439</v>
      </c>
      <c r="D241" s="175" t="s">
        <v>766</v>
      </c>
      <c r="E241" s="172">
        <v>3209</v>
      </c>
      <c r="F241" s="177">
        <v>420</v>
      </c>
      <c r="G241" s="177">
        <v>2037</v>
      </c>
      <c r="H241" s="178">
        <v>752</v>
      </c>
      <c r="I241" s="172">
        <v>3209</v>
      </c>
      <c r="J241" s="177">
        <v>367</v>
      </c>
      <c r="K241" s="177">
        <v>2076</v>
      </c>
      <c r="L241" s="178">
        <v>766</v>
      </c>
      <c r="M241" s="172">
        <v>3254</v>
      </c>
      <c r="N241" s="177">
        <v>423</v>
      </c>
      <c r="O241" s="177">
        <v>2059</v>
      </c>
      <c r="P241" s="178">
        <v>772</v>
      </c>
    </row>
    <row r="242" spans="1:16" x14ac:dyDescent="0.3">
      <c r="A242" s="175" t="s">
        <v>1130</v>
      </c>
      <c r="B242" s="176" t="s">
        <v>1131</v>
      </c>
      <c r="C242" s="176" t="s">
        <v>1440</v>
      </c>
      <c r="D242" s="175" t="s">
        <v>1141</v>
      </c>
      <c r="E242" s="172">
        <v>3353</v>
      </c>
      <c r="F242" s="177">
        <v>604</v>
      </c>
      <c r="G242" s="177">
        <v>1543</v>
      </c>
      <c r="H242" s="178">
        <v>1206</v>
      </c>
      <c r="I242" s="172">
        <v>3256</v>
      </c>
      <c r="J242" s="177">
        <v>550</v>
      </c>
      <c r="K242" s="177">
        <v>1581</v>
      </c>
      <c r="L242" s="178">
        <v>1125</v>
      </c>
      <c r="M242" s="172">
        <v>3313</v>
      </c>
      <c r="N242" s="177">
        <v>575</v>
      </c>
      <c r="O242" s="177">
        <v>1545</v>
      </c>
      <c r="P242" s="178">
        <v>1193</v>
      </c>
    </row>
    <row r="243" spans="1:16" x14ac:dyDescent="0.3">
      <c r="A243" s="175" t="s">
        <v>107</v>
      </c>
      <c r="B243" s="176" t="s">
        <v>1131</v>
      </c>
      <c r="C243" s="176" t="s">
        <v>1441</v>
      </c>
      <c r="D243" s="175" t="s">
        <v>1138</v>
      </c>
      <c r="E243" s="172">
        <v>3019</v>
      </c>
      <c r="F243" s="177">
        <v>521</v>
      </c>
      <c r="G243" s="177">
        <v>2044</v>
      </c>
      <c r="H243" s="178">
        <v>454</v>
      </c>
      <c r="I243" s="172">
        <v>3249</v>
      </c>
      <c r="J243" s="177">
        <v>636</v>
      </c>
      <c r="K243" s="177">
        <v>2139</v>
      </c>
      <c r="L243" s="178">
        <v>474</v>
      </c>
      <c r="M243" s="172">
        <v>3231</v>
      </c>
      <c r="N243" s="177">
        <v>633</v>
      </c>
      <c r="O243" s="177">
        <v>2134</v>
      </c>
      <c r="P243" s="178">
        <v>464</v>
      </c>
    </row>
    <row r="244" spans="1:16" x14ac:dyDescent="0.3">
      <c r="A244" s="175" t="s">
        <v>1187</v>
      </c>
      <c r="B244" s="176" t="s">
        <v>513</v>
      </c>
      <c r="C244" s="176" t="s">
        <v>1442</v>
      </c>
      <c r="D244" s="175" t="s">
        <v>528</v>
      </c>
      <c r="E244" s="172">
        <v>3069</v>
      </c>
      <c r="F244" s="177">
        <v>393</v>
      </c>
      <c r="G244" s="177">
        <v>1693</v>
      </c>
      <c r="H244" s="178">
        <v>983</v>
      </c>
      <c r="I244" s="172">
        <v>3131</v>
      </c>
      <c r="J244" s="177">
        <v>402</v>
      </c>
      <c r="K244" s="177">
        <v>1738</v>
      </c>
      <c r="L244" s="178">
        <v>991</v>
      </c>
      <c r="M244" s="172">
        <v>3160</v>
      </c>
      <c r="N244" s="177">
        <v>416</v>
      </c>
      <c r="O244" s="177">
        <v>1757</v>
      </c>
      <c r="P244" s="178">
        <v>987</v>
      </c>
    </row>
    <row r="245" spans="1:16" x14ac:dyDescent="0.3">
      <c r="A245" s="175" t="s">
        <v>924</v>
      </c>
      <c r="B245" s="176" t="s">
        <v>108</v>
      </c>
      <c r="C245" s="176" t="s">
        <v>1443</v>
      </c>
      <c r="D245" s="175" t="s">
        <v>114</v>
      </c>
      <c r="E245" s="172">
        <v>3120</v>
      </c>
      <c r="F245" s="177">
        <v>327</v>
      </c>
      <c r="G245" s="177">
        <v>2581</v>
      </c>
      <c r="H245" s="178">
        <v>212</v>
      </c>
      <c r="I245" s="172">
        <v>3083</v>
      </c>
      <c r="J245" s="177">
        <v>362</v>
      </c>
      <c r="K245" s="177">
        <v>2505</v>
      </c>
      <c r="L245" s="178">
        <v>216</v>
      </c>
      <c r="M245" s="172">
        <v>3148</v>
      </c>
      <c r="N245" s="177">
        <v>361</v>
      </c>
      <c r="O245" s="177">
        <v>2566</v>
      </c>
      <c r="P245" s="178">
        <v>221</v>
      </c>
    </row>
    <row r="246" spans="1:16" x14ac:dyDescent="0.3">
      <c r="A246" s="175" t="s">
        <v>1130</v>
      </c>
      <c r="B246" s="176" t="s">
        <v>108</v>
      </c>
      <c r="C246" s="176" t="s">
        <v>1444</v>
      </c>
      <c r="D246" s="175" t="s">
        <v>164</v>
      </c>
      <c r="E246" s="172">
        <v>3117</v>
      </c>
      <c r="F246" s="177">
        <v>284</v>
      </c>
      <c r="G246" s="177">
        <v>2416</v>
      </c>
      <c r="H246" s="178">
        <v>417</v>
      </c>
      <c r="I246" s="172">
        <v>3130</v>
      </c>
      <c r="J246" s="177">
        <v>287</v>
      </c>
      <c r="K246" s="177">
        <v>2423</v>
      </c>
      <c r="L246" s="178">
        <v>420</v>
      </c>
      <c r="M246" s="172">
        <v>3147</v>
      </c>
      <c r="N246" s="177">
        <v>305</v>
      </c>
      <c r="O246" s="177">
        <v>2417</v>
      </c>
      <c r="P246" s="178">
        <v>425</v>
      </c>
    </row>
    <row r="247" spans="1:16" x14ac:dyDescent="0.3">
      <c r="A247" s="175" t="s">
        <v>234</v>
      </c>
      <c r="B247" s="176" t="s">
        <v>506</v>
      </c>
      <c r="C247" s="176" t="s">
        <v>1445</v>
      </c>
      <c r="D247" s="175" t="s">
        <v>506</v>
      </c>
      <c r="E247" s="172">
        <v>3189</v>
      </c>
      <c r="F247" s="177">
        <v>139</v>
      </c>
      <c r="G247" s="177">
        <v>2796</v>
      </c>
      <c r="H247" s="178">
        <v>254</v>
      </c>
      <c r="I247" s="172">
        <v>3093</v>
      </c>
      <c r="J247" s="177">
        <v>138</v>
      </c>
      <c r="K247" s="177">
        <v>2714</v>
      </c>
      <c r="L247" s="178">
        <v>241</v>
      </c>
      <c r="M247" s="172">
        <v>3117</v>
      </c>
      <c r="N247" s="177">
        <v>137</v>
      </c>
      <c r="O247" s="177">
        <v>2739</v>
      </c>
      <c r="P247" s="178">
        <v>241</v>
      </c>
    </row>
    <row r="248" spans="1:16" x14ac:dyDescent="0.3">
      <c r="A248" s="175" t="s">
        <v>680</v>
      </c>
      <c r="B248" s="176" t="s">
        <v>181</v>
      </c>
      <c r="C248" s="176" t="s">
        <v>1446</v>
      </c>
      <c r="D248" s="175" t="s">
        <v>174</v>
      </c>
      <c r="E248" s="172">
        <v>3098</v>
      </c>
      <c r="F248" s="177">
        <v>829</v>
      </c>
      <c r="G248" s="177">
        <v>1307</v>
      </c>
      <c r="H248" s="178">
        <v>962</v>
      </c>
      <c r="I248" s="172">
        <v>3145</v>
      </c>
      <c r="J248" s="177">
        <v>848</v>
      </c>
      <c r="K248" s="177">
        <v>1332</v>
      </c>
      <c r="L248" s="178">
        <v>965</v>
      </c>
      <c r="M248" s="172">
        <v>3177</v>
      </c>
      <c r="N248" s="177">
        <v>854</v>
      </c>
      <c r="O248" s="177">
        <v>1295</v>
      </c>
      <c r="P248" s="178">
        <v>1028</v>
      </c>
    </row>
    <row r="249" spans="1:16" x14ac:dyDescent="0.3">
      <c r="A249" s="175" t="s">
        <v>260</v>
      </c>
      <c r="B249" s="176" t="s">
        <v>1161</v>
      </c>
      <c r="C249" s="176" t="s">
        <v>1447</v>
      </c>
      <c r="D249" s="175" t="s">
        <v>858</v>
      </c>
      <c r="E249" s="172">
        <v>3042</v>
      </c>
      <c r="F249" s="177">
        <v>1262</v>
      </c>
      <c r="G249" s="177">
        <v>971</v>
      </c>
      <c r="H249" s="178">
        <v>809</v>
      </c>
      <c r="I249" s="172">
        <v>3029</v>
      </c>
      <c r="J249" s="177">
        <v>1233</v>
      </c>
      <c r="K249" s="177">
        <v>987</v>
      </c>
      <c r="L249" s="178">
        <v>809</v>
      </c>
      <c r="M249" s="172">
        <v>3110</v>
      </c>
      <c r="N249" s="177">
        <v>1290</v>
      </c>
      <c r="O249" s="177">
        <v>998</v>
      </c>
      <c r="P249" s="178">
        <v>822</v>
      </c>
    </row>
    <row r="250" spans="1:16" x14ac:dyDescent="0.3">
      <c r="A250" s="175" t="s">
        <v>568</v>
      </c>
      <c r="B250" s="176" t="s">
        <v>763</v>
      </c>
      <c r="C250" s="176" t="s">
        <v>1448</v>
      </c>
      <c r="D250" s="175" t="s">
        <v>771</v>
      </c>
      <c r="E250" s="172">
        <v>2560</v>
      </c>
      <c r="F250" s="177">
        <v>424</v>
      </c>
      <c r="G250" s="177">
        <v>1666</v>
      </c>
      <c r="H250" s="178">
        <v>470</v>
      </c>
      <c r="I250" s="172">
        <v>2826</v>
      </c>
      <c r="J250" s="177">
        <v>559</v>
      </c>
      <c r="K250" s="177">
        <v>1817</v>
      </c>
      <c r="L250" s="178">
        <v>450</v>
      </c>
      <c r="M250" s="172">
        <v>3089</v>
      </c>
      <c r="N250" s="177">
        <v>554</v>
      </c>
      <c r="O250" s="177">
        <v>2090</v>
      </c>
      <c r="P250" s="178">
        <v>445</v>
      </c>
    </row>
    <row r="251" spans="1:16" x14ac:dyDescent="0.3">
      <c r="A251" s="175" t="s">
        <v>260</v>
      </c>
      <c r="B251" s="176" t="s">
        <v>272</v>
      </c>
      <c r="C251" s="176" t="s">
        <v>1449</v>
      </c>
      <c r="D251" s="175" t="s">
        <v>565</v>
      </c>
      <c r="E251" s="172">
        <v>2986</v>
      </c>
      <c r="F251" s="177">
        <v>827</v>
      </c>
      <c r="G251" s="177">
        <v>1493</v>
      </c>
      <c r="H251" s="178">
        <v>666</v>
      </c>
      <c r="I251" s="172">
        <v>3097</v>
      </c>
      <c r="J251" s="177">
        <v>845</v>
      </c>
      <c r="K251" s="177">
        <v>1582</v>
      </c>
      <c r="L251" s="178">
        <v>670</v>
      </c>
      <c r="M251" s="172">
        <v>3114</v>
      </c>
      <c r="N251" s="177">
        <v>903</v>
      </c>
      <c r="O251" s="177">
        <v>1518</v>
      </c>
      <c r="P251" s="178">
        <v>693</v>
      </c>
    </row>
    <row r="252" spans="1:16" x14ac:dyDescent="0.3">
      <c r="A252" s="175" t="s">
        <v>308</v>
      </c>
      <c r="B252" s="176" t="s">
        <v>748</v>
      </c>
      <c r="C252" s="176" t="s">
        <v>1450</v>
      </c>
      <c r="D252" s="175" t="s">
        <v>754</v>
      </c>
      <c r="E252" s="172">
        <v>3010</v>
      </c>
      <c r="F252" s="177">
        <v>223</v>
      </c>
      <c r="G252" s="177">
        <v>2551</v>
      </c>
      <c r="H252" s="178">
        <v>236</v>
      </c>
      <c r="I252" s="172">
        <v>3051</v>
      </c>
      <c r="J252" s="177">
        <v>227</v>
      </c>
      <c r="K252" s="177">
        <v>2588</v>
      </c>
      <c r="L252" s="178">
        <v>236</v>
      </c>
      <c r="M252" s="172">
        <v>3017</v>
      </c>
      <c r="N252" s="177">
        <v>239</v>
      </c>
      <c r="O252" s="177">
        <v>2539</v>
      </c>
      <c r="P252" s="178">
        <v>239</v>
      </c>
    </row>
    <row r="253" spans="1:16" x14ac:dyDescent="0.3">
      <c r="A253" s="175" t="s">
        <v>260</v>
      </c>
      <c r="B253" s="176" t="s">
        <v>1086</v>
      </c>
      <c r="C253" s="176" t="s">
        <v>1451</v>
      </c>
      <c r="D253" s="175" t="s">
        <v>1103</v>
      </c>
      <c r="E253" s="172">
        <v>3188</v>
      </c>
      <c r="F253" s="177">
        <v>704</v>
      </c>
      <c r="G253" s="177">
        <v>1531</v>
      </c>
      <c r="H253" s="178">
        <v>953</v>
      </c>
      <c r="I253" s="172">
        <v>3175</v>
      </c>
      <c r="J253" s="177">
        <v>648</v>
      </c>
      <c r="K253" s="177">
        <v>1565</v>
      </c>
      <c r="L253" s="178">
        <v>962</v>
      </c>
      <c r="M253" s="172">
        <v>3010</v>
      </c>
      <c r="N253" s="177">
        <v>526</v>
      </c>
      <c r="O253" s="177">
        <v>1517</v>
      </c>
      <c r="P253" s="178">
        <v>967</v>
      </c>
    </row>
    <row r="254" spans="1:16" x14ac:dyDescent="0.3">
      <c r="A254" s="175" t="s">
        <v>308</v>
      </c>
      <c r="B254" s="176" t="s">
        <v>108</v>
      </c>
      <c r="C254" s="176" t="s">
        <v>1452</v>
      </c>
      <c r="D254" s="175" t="s">
        <v>153</v>
      </c>
      <c r="E254" s="172">
        <v>2887</v>
      </c>
      <c r="F254" s="177">
        <v>497</v>
      </c>
      <c r="G254" s="177">
        <v>1831</v>
      </c>
      <c r="H254" s="178">
        <v>559</v>
      </c>
      <c r="I254" s="172">
        <v>2964</v>
      </c>
      <c r="J254" s="177">
        <v>504</v>
      </c>
      <c r="K254" s="177">
        <v>1877</v>
      </c>
      <c r="L254" s="178">
        <v>583</v>
      </c>
      <c r="M254" s="172">
        <v>2931</v>
      </c>
      <c r="N254" s="177">
        <v>505</v>
      </c>
      <c r="O254" s="177">
        <v>1845</v>
      </c>
      <c r="P254" s="178">
        <v>581</v>
      </c>
    </row>
    <row r="255" spans="1:16" x14ac:dyDescent="0.3">
      <c r="A255" s="175" t="s">
        <v>1038</v>
      </c>
      <c r="B255" s="176" t="s">
        <v>569</v>
      </c>
      <c r="C255" s="176" t="s">
        <v>1453</v>
      </c>
      <c r="D255" s="175" t="s">
        <v>601</v>
      </c>
      <c r="E255" s="172">
        <v>2902</v>
      </c>
      <c r="F255" s="177">
        <v>627</v>
      </c>
      <c r="G255" s="177">
        <v>1710</v>
      </c>
      <c r="H255" s="178">
        <v>565</v>
      </c>
      <c r="I255" s="172">
        <v>2873</v>
      </c>
      <c r="J255" s="177">
        <v>606</v>
      </c>
      <c r="K255" s="177">
        <v>1719</v>
      </c>
      <c r="L255" s="178">
        <v>548</v>
      </c>
      <c r="M255" s="172">
        <v>2868</v>
      </c>
      <c r="N255" s="177">
        <v>585</v>
      </c>
      <c r="O255" s="177">
        <v>1749</v>
      </c>
      <c r="P255" s="178">
        <v>534</v>
      </c>
    </row>
    <row r="256" spans="1:16" x14ac:dyDescent="0.3">
      <c r="A256" s="175" t="s">
        <v>762</v>
      </c>
      <c r="B256" s="176" t="s">
        <v>261</v>
      </c>
      <c r="C256" s="176" t="s">
        <v>1454</v>
      </c>
      <c r="D256" s="175" t="s">
        <v>266</v>
      </c>
      <c r="E256" s="172">
        <v>2677</v>
      </c>
      <c r="F256" s="177">
        <v>714</v>
      </c>
      <c r="G256" s="177">
        <v>1396</v>
      </c>
      <c r="H256" s="178">
        <v>567</v>
      </c>
      <c r="I256" s="172">
        <v>2876</v>
      </c>
      <c r="J256" s="177">
        <v>864</v>
      </c>
      <c r="K256" s="177">
        <v>1439</v>
      </c>
      <c r="L256" s="178">
        <v>573</v>
      </c>
      <c r="M256" s="172">
        <v>2878</v>
      </c>
      <c r="N256" s="177">
        <v>855</v>
      </c>
      <c r="O256" s="177">
        <v>1434</v>
      </c>
      <c r="P256" s="178">
        <v>589</v>
      </c>
    </row>
    <row r="257" spans="1:16" x14ac:dyDescent="0.3">
      <c r="A257" s="175" t="s">
        <v>234</v>
      </c>
      <c r="B257" s="176" t="s">
        <v>793</v>
      </c>
      <c r="C257" s="176" t="s">
        <v>1455</v>
      </c>
      <c r="D257" s="175" t="s">
        <v>796</v>
      </c>
      <c r="E257" s="172">
        <v>2870</v>
      </c>
      <c r="F257" s="177">
        <v>845</v>
      </c>
      <c r="G257" s="177">
        <v>992</v>
      </c>
      <c r="H257" s="178">
        <v>1033</v>
      </c>
      <c r="I257" s="172">
        <v>2862</v>
      </c>
      <c r="J257" s="177">
        <v>826</v>
      </c>
      <c r="K257" s="177">
        <v>1012</v>
      </c>
      <c r="L257" s="178">
        <v>1024</v>
      </c>
      <c r="M257" s="172">
        <v>2890</v>
      </c>
      <c r="N257" s="177">
        <v>855</v>
      </c>
      <c r="O257" s="177">
        <v>974</v>
      </c>
      <c r="P257" s="178">
        <v>1061</v>
      </c>
    </row>
    <row r="258" spans="1:16" x14ac:dyDescent="0.3">
      <c r="A258" s="175" t="s">
        <v>938</v>
      </c>
      <c r="B258" s="176" t="s">
        <v>1150</v>
      </c>
      <c r="C258" s="176" t="s">
        <v>1456</v>
      </c>
      <c r="D258" s="175" t="s">
        <v>1158</v>
      </c>
      <c r="E258" s="172">
        <v>2739</v>
      </c>
      <c r="F258" s="177">
        <v>436</v>
      </c>
      <c r="G258" s="177">
        <v>1936</v>
      </c>
      <c r="H258" s="178">
        <v>367</v>
      </c>
      <c r="I258" s="172">
        <v>2732</v>
      </c>
      <c r="J258" s="177">
        <v>446</v>
      </c>
      <c r="K258" s="177">
        <v>1912</v>
      </c>
      <c r="L258" s="178">
        <v>374</v>
      </c>
      <c r="M258" s="172">
        <v>2858</v>
      </c>
      <c r="N258" s="177">
        <v>506</v>
      </c>
      <c r="O258" s="177">
        <v>1959</v>
      </c>
      <c r="P258" s="178">
        <v>393</v>
      </c>
    </row>
    <row r="259" spans="1:16" x14ac:dyDescent="0.3">
      <c r="A259" s="175" t="s">
        <v>107</v>
      </c>
      <c r="B259" s="176" t="s">
        <v>1039</v>
      </c>
      <c r="C259" s="176" t="s">
        <v>1457</v>
      </c>
      <c r="D259" s="175" t="s">
        <v>1074</v>
      </c>
      <c r="E259" s="172">
        <v>2588</v>
      </c>
      <c r="F259" s="177">
        <v>808</v>
      </c>
      <c r="G259" s="177">
        <v>1154</v>
      </c>
      <c r="H259" s="178">
        <v>626</v>
      </c>
      <c r="I259" s="172">
        <v>2825</v>
      </c>
      <c r="J259" s="177">
        <v>1105</v>
      </c>
      <c r="K259" s="177">
        <v>1113</v>
      </c>
      <c r="L259" s="178">
        <v>607</v>
      </c>
      <c r="M259" s="172">
        <v>2861</v>
      </c>
      <c r="N259" s="177">
        <v>1148</v>
      </c>
      <c r="O259" s="177">
        <v>1077</v>
      </c>
      <c r="P259" s="178">
        <v>636</v>
      </c>
    </row>
    <row r="260" spans="1:16" x14ac:dyDescent="0.3">
      <c r="A260" s="175" t="s">
        <v>792</v>
      </c>
      <c r="B260" s="176" t="s">
        <v>506</v>
      </c>
      <c r="C260" s="176" t="s">
        <v>1458</v>
      </c>
      <c r="D260" s="175" t="s">
        <v>1019</v>
      </c>
      <c r="E260" s="172">
        <v>2626</v>
      </c>
      <c r="F260" s="177">
        <v>533</v>
      </c>
      <c r="G260" s="177">
        <v>1343</v>
      </c>
      <c r="H260" s="178">
        <v>750</v>
      </c>
      <c r="I260" s="172">
        <v>2782</v>
      </c>
      <c r="J260" s="177">
        <v>662</v>
      </c>
      <c r="K260" s="177">
        <v>1372</v>
      </c>
      <c r="L260" s="178">
        <v>748</v>
      </c>
      <c r="M260" s="172">
        <v>2862</v>
      </c>
      <c r="N260" s="177">
        <v>680</v>
      </c>
      <c r="O260" s="177">
        <v>1404</v>
      </c>
      <c r="P260" s="178">
        <v>778</v>
      </c>
    </row>
    <row r="261" spans="1:16" x14ac:dyDescent="0.3">
      <c r="A261" s="175" t="s">
        <v>762</v>
      </c>
      <c r="B261" s="176" t="s">
        <v>569</v>
      </c>
      <c r="C261" s="176" t="s">
        <v>1459</v>
      </c>
      <c r="D261" s="175" t="s">
        <v>606</v>
      </c>
      <c r="E261" s="172">
        <v>2828</v>
      </c>
      <c r="F261" s="177">
        <v>548</v>
      </c>
      <c r="G261" s="177">
        <v>1332</v>
      </c>
      <c r="H261" s="178">
        <v>948</v>
      </c>
      <c r="I261" s="172">
        <v>2816</v>
      </c>
      <c r="J261" s="177">
        <v>554</v>
      </c>
      <c r="K261" s="177">
        <v>1299</v>
      </c>
      <c r="L261" s="178">
        <v>963</v>
      </c>
      <c r="M261" s="172">
        <v>2862</v>
      </c>
      <c r="N261" s="177">
        <v>561</v>
      </c>
      <c r="O261" s="177">
        <v>1292</v>
      </c>
      <c r="P261" s="178">
        <v>1009</v>
      </c>
    </row>
    <row r="262" spans="1:16" x14ac:dyDescent="0.3">
      <c r="A262" s="175" t="s">
        <v>308</v>
      </c>
      <c r="B262" s="176" t="s">
        <v>108</v>
      </c>
      <c r="C262" s="176" t="s">
        <v>1460</v>
      </c>
      <c r="D262" s="175" t="s">
        <v>190</v>
      </c>
      <c r="E262" s="172">
        <v>2602</v>
      </c>
      <c r="F262" s="177">
        <v>939</v>
      </c>
      <c r="G262" s="177">
        <v>1423</v>
      </c>
      <c r="H262" s="178">
        <v>240</v>
      </c>
      <c r="I262" s="172">
        <v>2780</v>
      </c>
      <c r="J262" s="177">
        <v>1003</v>
      </c>
      <c r="K262" s="177">
        <v>1513</v>
      </c>
      <c r="L262" s="178">
        <v>264</v>
      </c>
      <c r="M262" s="172">
        <v>2812</v>
      </c>
      <c r="N262" s="177">
        <v>985</v>
      </c>
      <c r="O262" s="177">
        <v>1542</v>
      </c>
      <c r="P262" s="178">
        <v>285</v>
      </c>
    </row>
    <row r="263" spans="1:16" x14ac:dyDescent="0.3">
      <c r="A263" s="175" t="s">
        <v>308</v>
      </c>
      <c r="B263" s="176" t="s">
        <v>108</v>
      </c>
      <c r="C263" s="176" t="s">
        <v>1461</v>
      </c>
      <c r="D263" s="175" t="s">
        <v>191</v>
      </c>
      <c r="E263" s="172">
        <v>2454</v>
      </c>
      <c r="F263" s="177">
        <v>986</v>
      </c>
      <c r="G263" s="177">
        <v>915</v>
      </c>
      <c r="H263" s="178">
        <v>553</v>
      </c>
      <c r="I263" s="172">
        <v>2704</v>
      </c>
      <c r="J263" s="177">
        <v>1264</v>
      </c>
      <c r="K263" s="177">
        <v>925</v>
      </c>
      <c r="L263" s="178">
        <v>515</v>
      </c>
      <c r="M263" s="172">
        <v>2784</v>
      </c>
      <c r="N263" s="177">
        <v>1275</v>
      </c>
      <c r="O263" s="177">
        <v>984</v>
      </c>
      <c r="P263" s="178">
        <v>525</v>
      </c>
    </row>
    <row r="264" spans="1:16" x14ac:dyDescent="0.3">
      <c r="A264" s="175" t="s">
        <v>308</v>
      </c>
      <c r="B264" s="176" t="s">
        <v>108</v>
      </c>
      <c r="C264" s="176" t="s">
        <v>1462</v>
      </c>
      <c r="D264" s="175" t="s">
        <v>110</v>
      </c>
      <c r="E264" s="172">
        <v>2793</v>
      </c>
      <c r="F264" s="177">
        <v>399</v>
      </c>
      <c r="G264" s="177">
        <v>1942</v>
      </c>
      <c r="H264" s="178">
        <v>452</v>
      </c>
      <c r="I264" s="172">
        <v>2795</v>
      </c>
      <c r="J264" s="177">
        <v>408</v>
      </c>
      <c r="K264" s="177">
        <v>1969</v>
      </c>
      <c r="L264" s="178">
        <v>418</v>
      </c>
      <c r="M264" s="172">
        <v>2766</v>
      </c>
      <c r="N264" s="177">
        <v>410</v>
      </c>
      <c r="O264" s="177">
        <v>1934</v>
      </c>
      <c r="P264" s="178">
        <v>422</v>
      </c>
    </row>
    <row r="265" spans="1:16" x14ac:dyDescent="0.3">
      <c r="A265" s="175" t="s">
        <v>819</v>
      </c>
      <c r="B265" s="176" t="s">
        <v>569</v>
      </c>
      <c r="C265" s="176" t="s">
        <v>1463</v>
      </c>
      <c r="D265" s="175" t="s">
        <v>588</v>
      </c>
      <c r="E265" s="172">
        <v>2607</v>
      </c>
      <c r="F265" s="177">
        <v>814</v>
      </c>
      <c r="G265" s="177">
        <v>907</v>
      </c>
      <c r="H265" s="178">
        <v>886</v>
      </c>
      <c r="I265" s="172">
        <v>2764</v>
      </c>
      <c r="J265" s="177">
        <v>1006</v>
      </c>
      <c r="K265" s="177">
        <v>898</v>
      </c>
      <c r="L265" s="178">
        <v>860</v>
      </c>
      <c r="M265" s="172">
        <v>2770</v>
      </c>
      <c r="N265" s="177">
        <v>1016</v>
      </c>
      <c r="O265" s="177">
        <v>879</v>
      </c>
      <c r="P265" s="178">
        <v>875</v>
      </c>
    </row>
    <row r="266" spans="1:16" x14ac:dyDescent="0.3">
      <c r="A266" s="175" t="s">
        <v>711</v>
      </c>
      <c r="B266" s="176" t="s">
        <v>569</v>
      </c>
      <c r="C266" s="176" t="s">
        <v>1464</v>
      </c>
      <c r="D266" s="175" t="s">
        <v>490</v>
      </c>
      <c r="E266" s="172">
        <v>2707</v>
      </c>
      <c r="F266" s="177">
        <v>865</v>
      </c>
      <c r="G266" s="177">
        <v>1020</v>
      </c>
      <c r="H266" s="178">
        <v>822</v>
      </c>
      <c r="I266" s="172">
        <v>2707</v>
      </c>
      <c r="J266" s="177">
        <v>845</v>
      </c>
      <c r="K266" s="177">
        <v>1025</v>
      </c>
      <c r="L266" s="178">
        <v>837</v>
      </c>
      <c r="M266" s="172">
        <v>2902</v>
      </c>
      <c r="N266" s="177">
        <v>835</v>
      </c>
      <c r="O266" s="177">
        <v>1079</v>
      </c>
      <c r="P266" s="178">
        <v>988</v>
      </c>
    </row>
    <row r="267" spans="1:16" x14ac:dyDescent="0.3">
      <c r="A267" s="175" t="s">
        <v>568</v>
      </c>
      <c r="B267" s="176" t="s">
        <v>569</v>
      </c>
      <c r="C267" s="176" t="s">
        <v>1465</v>
      </c>
      <c r="D267" s="175" t="s">
        <v>591</v>
      </c>
      <c r="E267" s="172">
        <v>2711</v>
      </c>
      <c r="F267" s="177">
        <v>504</v>
      </c>
      <c r="G267" s="177">
        <v>1775</v>
      </c>
      <c r="H267" s="178">
        <v>432</v>
      </c>
      <c r="I267" s="172">
        <v>2728</v>
      </c>
      <c r="J267" s="177">
        <v>508</v>
      </c>
      <c r="K267" s="177">
        <v>1788</v>
      </c>
      <c r="L267" s="178">
        <v>432</v>
      </c>
      <c r="M267" s="172">
        <v>2709</v>
      </c>
      <c r="N267" s="177">
        <v>517</v>
      </c>
      <c r="O267" s="177">
        <v>1774</v>
      </c>
      <c r="P267" s="178">
        <v>418</v>
      </c>
    </row>
    <row r="268" spans="1:16" x14ac:dyDescent="0.3">
      <c r="A268" s="175" t="s">
        <v>308</v>
      </c>
      <c r="B268" s="176" t="s">
        <v>569</v>
      </c>
      <c r="C268" s="176" t="s">
        <v>1466</v>
      </c>
      <c r="D268" s="175" t="s">
        <v>646</v>
      </c>
      <c r="E268" s="172">
        <v>2292</v>
      </c>
      <c r="F268" s="177">
        <v>357</v>
      </c>
      <c r="G268" s="177">
        <v>1098</v>
      </c>
      <c r="H268" s="178">
        <v>837</v>
      </c>
      <c r="I268" s="172">
        <v>2720</v>
      </c>
      <c r="J268" s="177">
        <v>770</v>
      </c>
      <c r="K268" s="177">
        <v>1127</v>
      </c>
      <c r="L268" s="178">
        <v>823</v>
      </c>
      <c r="M268" s="172">
        <v>2740</v>
      </c>
      <c r="N268" s="177">
        <v>751</v>
      </c>
      <c r="O268" s="177">
        <v>1139</v>
      </c>
      <c r="P268" s="178">
        <v>850</v>
      </c>
    </row>
    <row r="269" spans="1:16" x14ac:dyDescent="0.3">
      <c r="A269" s="175" t="s">
        <v>680</v>
      </c>
      <c r="B269" s="176" t="s">
        <v>748</v>
      </c>
      <c r="C269" s="176" t="s">
        <v>1467</v>
      </c>
      <c r="D269" s="175" t="s">
        <v>750</v>
      </c>
      <c r="E269" s="172">
        <v>2592</v>
      </c>
      <c r="F269" s="177">
        <v>782</v>
      </c>
      <c r="G269" s="177">
        <v>946</v>
      </c>
      <c r="H269" s="178">
        <v>864</v>
      </c>
      <c r="I269" s="172">
        <v>2731</v>
      </c>
      <c r="J269" s="177">
        <v>898</v>
      </c>
      <c r="K269" s="177">
        <v>1001</v>
      </c>
      <c r="L269" s="178">
        <v>832</v>
      </c>
      <c r="M269" s="172">
        <v>2625</v>
      </c>
      <c r="N269" s="177">
        <v>893</v>
      </c>
      <c r="O269" s="177">
        <v>985</v>
      </c>
      <c r="P269" s="178">
        <v>747</v>
      </c>
    </row>
    <row r="270" spans="1:16" x14ac:dyDescent="0.3">
      <c r="A270" s="175" t="s">
        <v>792</v>
      </c>
      <c r="B270" s="176" t="s">
        <v>513</v>
      </c>
      <c r="C270" s="176" t="s">
        <v>1468</v>
      </c>
      <c r="D270" s="175" t="s">
        <v>524</v>
      </c>
      <c r="E270" s="172">
        <v>2744</v>
      </c>
      <c r="F270" s="177">
        <v>992</v>
      </c>
      <c r="G270" s="177">
        <v>1241</v>
      </c>
      <c r="H270" s="178">
        <v>511</v>
      </c>
      <c r="I270" s="172">
        <v>2679</v>
      </c>
      <c r="J270" s="177">
        <v>928</v>
      </c>
      <c r="K270" s="177">
        <v>1212</v>
      </c>
      <c r="L270" s="178">
        <v>539</v>
      </c>
      <c r="M270" s="172">
        <v>2684</v>
      </c>
      <c r="N270" s="177">
        <v>898</v>
      </c>
      <c r="O270" s="177">
        <v>1255</v>
      </c>
      <c r="P270" s="178">
        <v>531</v>
      </c>
    </row>
    <row r="271" spans="1:16" x14ac:dyDescent="0.3">
      <c r="A271" s="175" t="s">
        <v>457</v>
      </c>
      <c r="B271" s="176" t="s">
        <v>309</v>
      </c>
      <c r="C271" s="176" t="s">
        <v>1469</v>
      </c>
      <c r="D271" s="175" t="s">
        <v>362</v>
      </c>
      <c r="E271" s="172">
        <v>2473</v>
      </c>
      <c r="F271" s="177">
        <v>727</v>
      </c>
      <c r="G271" s="177">
        <v>1448</v>
      </c>
      <c r="H271" s="178">
        <v>298</v>
      </c>
      <c r="I271" s="172">
        <v>2574</v>
      </c>
      <c r="J271" s="177">
        <v>735</v>
      </c>
      <c r="K271" s="177">
        <v>1546</v>
      </c>
      <c r="L271" s="178">
        <v>293</v>
      </c>
      <c r="M271" s="172">
        <v>2671</v>
      </c>
      <c r="N271" s="177">
        <v>828</v>
      </c>
      <c r="O271" s="177">
        <v>1558</v>
      </c>
      <c r="P271" s="178">
        <v>285</v>
      </c>
    </row>
    <row r="272" spans="1:16" x14ac:dyDescent="0.3">
      <c r="A272" s="175" t="s">
        <v>568</v>
      </c>
      <c r="B272" s="176" t="s">
        <v>506</v>
      </c>
      <c r="C272" s="176" t="s">
        <v>1470</v>
      </c>
      <c r="D272" s="176" t="s">
        <v>1036</v>
      </c>
      <c r="E272" s="172">
        <v>2617</v>
      </c>
      <c r="F272" s="177">
        <v>831</v>
      </c>
      <c r="G272" s="177">
        <v>1212</v>
      </c>
      <c r="H272" s="178">
        <v>574</v>
      </c>
      <c r="I272" s="172">
        <v>2684</v>
      </c>
      <c r="J272" s="177">
        <v>836</v>
      </c>
      <c r="K272" s="177">
        <v>1244</v>
      </c>
      <c r="L272" s="178">
        <v>604</v>
      </c>
      <c r="M272" s="172">
        <v>2679</v>
      </c>
      <c r="N272" s="177">
        <v>837</v>
      </c>
      <c r="O272" s="177">
        <v>1208</v>
      </c>
      <c r="P272" s="178">
        <v>634</v>
      </c>
    </row>
    <row r="273" spans="1:16" x14ac:dyDescent="0.3">
      <c r="A273" s="175" t="s">
        <v>762</v>
      </c>
      <c r="B273" s="176" t="s">
        <v>793</v>
      </c>
      <c r="C273" s="176" t="s">
        <v>1471</v>
      </c>
      <c r="D273" s="175" t="s">
        <v>797</v>
      </c>
      <c r="E273" s="172">
        <v>2595</v>
      </c>
      <c r="F273" s="177">
        <v>709</v>
      </c>
      <c r="G273" s="177">
        <v>1479</v>
      </c>
      <c r="H273" s="178">
        <v>407</v>
      </c>
      <c r="I273" s="172">
        <v>2649</v>
      </c>
      <c r="J273" s="177">
        <v>732</v>
      </c>
      <c r="K273" s="177">
        <v>1498</v>
      </c>
      <c r="L273" s="178">
        <v>419</v>
      </c>
      <c r="M273" s="172">
        <v>2646</v>
      </c>
      <c r="N273" s="177">
        <v>723</v>
      </c>
      <c r="O273" s="177">
        <v>1506</v>
      </c>
      <c r="P273" s="178">
        <v>417</v>
      </c>
    </row>
    <row r="274" spans="1:16" x14ac:dyDescent="0.3">
      <c r="A274" s="175" t="s">
        <v>938</v>
      </c>
      <c r="B274" s="176" t="s">
        <v>135</v>
      </c>
      <c r="C274" s="176" t="s">
        <v>1472</v>
      </c>
      <c r="D274" s="175" t="s">
        <v>453</v>
      </c>
      <c r="E274" s="172">
        <v>2533</v>
      </c>
      <c r="F274" s="177">
        <v>858</v>
      </c>
      <c r="G274" s="177">
        <v>1126</v>
      </c>
      <c r="H274" s="178">
        <v>549</v>
      </c>
      <c r="I274" s="172">
        <v>2622</v>
      </c>
      <c r="J274" s="177">
        <v>870</v>
      </c>
      <c r="K274" s="177">
        <v>1211</v>
      </c>
      <c r="L274" s="178">
        <v>541</v>
      </c>
      <c r="M274" s="172">
        <v>2579</v>
      </c>
      <c r="N274" s="177">
        <v>917</v>
      </c>
      <c r="O274" s="177">
        <v>1181</v>
      </c>
      <c r="P274" s="178">
        <v>481</v>
      </c>
    </row>
    <row r="275" spans="1:16" x14ac:dyDescent="0.3">
      <c r="A275" s="175" t="s">
        <v>938</v>
      </c>
      <c r="B275" s="176" t="s">
        <v>261</v>
      </c>
      <c r="C275" s="176" t="s">
        <v>1473</v>
      </c>
      <c r="D275" s="175" t="s">
        <v>274</v>
      </c>
      <c r="E275" s="172">
        <v>2613</v>
      </c>
      <c r="F275" s="177">
        <v>197</v>
      </c>
      <c r="G275" s="177">
        <v>2251</v>
      </c>
      <c r="H275" s="178">
        <v>165</v>
      </c>
      <c r="I275" s="172">
        <v>2622</v>
      </c>
      <c r="J275" s="177">
        <v>191</v>
      </c>
      <c r="K275" s="177">
        <v>2265</v>
      </c>
      <c r="L275" s="178">
        <v>166</v>
      </c>
      <c r="M275" s="172">
        <v>2569</v>
      </c>
      <c r="N275" s="177">
        <v>188</v>
      </c>
      <c r="O275" s="177">
        <v>2240</v>
      </c>
      <c r="P275" s="178">
        <v>141</v>
      </c>
    </row>
    <row r="276" spans="1:16" x14ac:dyDescent="0.3">
      <c r="A276" s="175" t="s">
        <v>107</v>
      </c>
      <c r="B276" s="176" t="s">
        <v>569</v>
      </c>
      <c r="C276" s="176" t="s">
        <v>1474</v>
      </c>
      <c r="D276" s="175" t="s">
        <v>648</v>
      </c>
      <c r="E276" s="172">
        <v>2604</v>
      </c>
      <c r="F276" s="177">
        <v>295</v>
      </c>
      <c r="G276" s="177">
        <v>1786</v>
      </c>
      <c r="H276" s="178">
        <v>523</v>
      </c>
      <c r="I276" s="172">
        <v>2604</v>
      </c>
      <c r="J276" s="177">
        <v>287</v>
      </c>
      <c r="K276" s="177">
        <v>1803</v>
      </c>
      <c r="L276" s="178">
        <v>514</v>
      </c>
      <c r="M276" s="172">
        <v>2639</v>
      </c>
      <c r="N276" s="177">
        <v>308</v>
      </c>
      <c r="O276" s="177">
        <v>1770</v>
      </c>
      <c r="P276" s="178">
        <v>561</v>
      </c>
    </row>
    <row r="277" spans="1:16" x14ac:dyDescent="0.3">
      <c r="A277" s="175" t="s">
        <v>260</v>
      </c>
      <c r="B277" s="176" t="s">
        <v>506</v>
      </c>
      <c r="C277" s="176" t="s">
        <v>1475</v>
      </c>
      <c r="D277" s="175" t="s">
        <v>1032</v>
      </c>
      <c r="E277" s="172">
        <v>2587</v>
      </c>
      <c r="F277" s="177">
        <v>665</v>
      </c>
      <c r="G277" s="177">
        <v>1509</v>
      </c>
      <c r="H277" s="178">
        <v>413</v>
      </c>
      <c r="I277" s="172">
        <v>2511</v>
      </c>
      <c r="J277" s="177">
        <v>654</v>
      </c>
      <c r="K277" s="177">
        <v>1470</v>
      </c>
      <c r="L277" s="178">
        <v>387</v>
      </c>
      <c r="M277" s="172">
        <v>2568</v>
      </c>
      <c r="N277" s="177">
        <v>671</v>
      </c>
      <c r="O277" s="177">
        <v>1503</v>
      </c>
      <c r="P277" s="178">
        <v>394</v>
      </c>
    </row>
    <row r="278" spans="1:16" x14ac:dyDescent="0.3">
      <c r="A278" s="175" t="s">
        <v>1149</v>
      </c>
      <c r="B278" s="176" t="s">
        <v>793</v>
      </c>
      <c r="C278" s="176" t="s">
        <v>1476</v>
      </c>
      <c r="D278" s="175" t="s">
        <v>798</v>
      </c>
      <c r="E278" s="172">
        <v>2568</v>
      </c>
      <c r="F278" s="177">
        <v>337</v>
      </c>
      <c r="G278" s="177">
        <v>1874</v>
      </c>
      <c r="H278" s="178">
        <v>357</v>
      </c>
      <c r="I278" s="172">
        <v>2573</v>
      </c>
      <c r="J278" s="177">
        <v>325</v>
      </c>
      <c r="K278" s="177">
        <v>1886</v>
      </c>
      <c r="L278" s="178">
        <v>362</v>
      </c>
      <c r="M278" s="172">
        <v>2545</v>
      </c>
      <c r="N278" s="177">
        <v>318</v>
      </c>
      <c r="O278" s="177">
        <v>1870</v>
      </c>
      <c r="P278" s="178">
        <v>357</v>
      </c>
    </row>
    <row r="279" spans="1:16" x14ac:dyDescent="0.3">
      <c r="A279" s="175" t="s">
        <v>711</v>
      </c>
      <c r="B279" s="176" t="s">
        <v>108</v>
      </c>
      <c r="C279" s="176" t="s">
        <v>1477</v>
      </c>
      <c r="D279" s="175" t="s">
        <v>182</v>
      </c>
      <c r="E279" s="172">
        <v>2527</v>
      </c>
      <c r="F279" s="177">
        <v>448</v>
      </c>
      <c r="G279" s="177">
        <v>1798</v>
      </c>
      <c r="H279" s="178">
        <v>281</v>
      </c>
      <c r="I279" s="172">
        <v>2705</v>
      </c>
      <c r="J279" s="177">
        <v>549</v>
      </c>
      <c r="K279" s="177">
        <v>1874</v>
      </c>
      <c r="L279" s="178">
        <v>282</v>
      </c>
      <c r="M279" s="172">
        <v>2542</v>
      </c>
      <c r="N279" s="177">
        <v>470</v>
      </c>
      <c r="O279" s="177">
        <v>1773</v>
      </c>
      <c r="P279" s="178">
        <v>299</v>
      </c>
    </row>
    <row r="280" spans="1:16" x14ac:dyDescent="0.3">
      <c r="A280" s="175" t="s">
        <v>308</v>
      </c>
      <c r="B280" s="176" t="s">
        <v>108</v>
      </c>
      <c r="C280" s="176" t="s">
        <v>1478</v>
      </c>
      <c r="D280" s="175" t="s">
        <v>158</v>
      </c>
      <c r="E280" s="172">
        <v>2480</v>
      </c>
      <c r="F280" s="177">
        <v>637</v>
      </c>
      <c r="G280" s="177">
        <v>881</v>
      </c>
      <c r="H280" s="178">
        <v>962</v>
      </c>
      <c r="I280" s="172">
        <v>2495</v>
      </c>
      <c r="J280" s="177">
        <v>619</v>
      </c>
      <c r="K280" s="177">
        <v>902</v>
      </c>
      <c r="L280" s="178">
        <v>974</v>
      </c>
      <c r="M280" s="172">
        <v>2522</v>
      </c>
      <c r="N280" s="177">
        <v>623</v>
      </c>
      <c r="O280" s="177">
        <v>922</v>
      </c>
      <c r="P280" s="178">
        <v>977</v>
      </c>
    </row>
    <row r="281" spans="1:16" x14ac:dyDescent="0.3">
      <c r="A281" s="175" t="s">
        <v>1014</v>
      </c>
      <c r="B281" s="176" t="s">
        <v>712</v>
      </c>
      <c r="C281" s="176" t="s">
        <v>1479</v>
      </c>
      <c r="D281" s="175" t="s">
        <v>714</v>
      </c>
      <c r="E281" s="172">
        <v>2628</v>
      </c>
      <c r="F281" s="177">
        <v>411</v>
      </c>
      <c r="G281" s="177">
        <v>1365</v>
      </c>
      <c r="H281" s="178">
        <v>852</v>
      </c>
      <c r="I281" s="172">
        <v>2548</v>
      </c>
      <c r="J281" s="177">
        <v>428</v>
      </c>
      <c r="K281" s="177">
        <v>1303</v>
      </c>
      <c r="L281" s="178">
        <v>817</v>
      </c>
      <c r="M281" s="172">
        <v>2538</v>
      </c>
      <c r="N281" s="177">
        <v>415</v>
      </c>
      <c r="O281" s="177">
        <v>1281</v>
      </c>
      <c r="P281" s="178">
        <v>842</v>
      </c>
    </row>
    <row r="282" spans="1:16" x14ac:dyDescent="0.3">
      <c r="A282" s="175" t="s">
        <v>924</v>
      </c>
      <c r="B282" s="176" t="s">
        <v>108</v>
      </c>
      <c r="C282" s="176" t="s">
        <v>1480</v>
      </c>
      <c r="D282" s="175" t="s">
        <v>170</v>
      </c>
      <c r="E282" s="172">
        <v>2543</v>
      </c>
      <c r="F282" s="177">
        <v>237</v>
      </c>
      <c r="G282" s="177">
        <v>1749</v>
      </c>
      <c r="H282" s="178">
        <v>557</v>
      </c>
      <c r="I282" s="172">
        <v>2569</v>
      </c>
      <c r="J282" s="177">
        <v>234</v>
      </c>
      <c r="K282" s="177">
        <v>1773</v>
      </c>
      <c r="L282" s="178">
        <v>562</v>
      </c>
      <c r="M282" s="172">
        <v>2516</v>
      </c>
      <c r="N282" s="177">
        <v>236</v>
      </c>
      <c r="O282" s="177">
        <v>1711</v>
      </c>
      <c r="P282" s="178">
        <v>569</v>
      </c>
    </row>
    <row r="283" spans="1:16" x14ac:dyDescent="0.3">
      <c r="A283" s="175" t="s">
        <v>792</v>
      </c>
      <c r="B283" s="176" t="s">
        <v>569</v>
      </c>
      <c r="C283" s="176" t="s">
        <v>1481</v>
      </c>
      <c r="D283" s="175" t="s">
        <v>595</v>
      </c>
      <c r="E283" s="172">
        <v>2473</v>
      </c>
      <c r="F283" s="177">
        <v>753</v>
      </c>
      <c r="G283" s="177">
        <v>928</v>
      </c>
      <c r="H283" s="178">
        <v>792</v>
      </c>
      <c r="I283" s="172">
        <v>2497</v>
      </c>
      <c r="J283" s="177">
        <v>748</v>
      </c>
      <c r="K283" s="177">
        <v>970</v>
      </c>
      <c r="L283" s="178">
        <v>779</v>
      </c>
      <c r="M283" s="172">
        <v>2501</v>
      </c>
      <c r="N283" s="177">
        <v>731</v>
      </c>
      <c r="O283" s="177">
        <v>993</v>
      </c>
      <c r="P283" s="178">
        <v>777</v>
      </c>
    </row>
    <row r="284" spans="1:16" x14ac:dyDescent="0.3">
      <c r="A284" s="175" t="s">
        <v>938</v>
      </c>
      <c r="B284" s="176" t="s">
        <v>569</v>
      </c>
      <c r="C284" s="176" t="s">
        <v>1482</v>
      </c>
      <c r="D284" s="175" t="s">
        <v>674</v>
      </c>
      <c r="E284" s="172">
        <v>2674</v>
      </c>
      <c r="F284" s="177">
        <v>1016</v>
      </c>
      <c r="G284" s="177">
        <v>1502</v>
      </c>
      <c r="H284" s="178">
        <v>156</v>
      </c>
      <c r="I284" s="172">
        <v>2627</v>
      </c>
      <c r="J284" s="177">
        <v>1014</v>
      </c>
      <c r="K284" s="177">
        <v>1435</v>
      </c>
      <c r="L284" s="178">
        <v>178</v>
      </c>
      <c r="M284" s="172">
        <v>2540</v>
      </c>
      <c r="N284" s="177">
        <v>1009</v>
      </c>
      <c r="O284" s="177">
        <v>1313</v>
      </c>
      <c r="P284" s="178">
        <v>218</v>
      </c>
    </row>
    <row r="285" spans="1:16" x14ac:dyDescent="0.3">
      <c r="A285" s="175" t="s">
        <v>938</v>
      </c>
      <c r="B285" s="176" t="s">
        <v>569</v>
      </c>
      <c r="C285" s="176" t="s">
        <v>1483</v>
      </c>
      <c r="D285" s="175" t="s">
        <v>634</v>
      </c>
      <c r="E285" s="172">
        <v>2302</v>
      </c>
      <c r="F285" s="177">
        <v>310</v>
      </c>
      <c r="G285" s="177">
        <v>1442</v>
      </c>
      <c r="H285" s="178">
        <v>550</v>
      </c>
      <c r="I285" s="172">
        <v>2285</v>
      </c>
      <c r="J285" s="177">
        <v>315</v>
      </c>
      <c r="K285" s="177">
        <v>1417</v>
      </c>
      <c r="L285" s="178">
        <v>553</v>
      </c>
      <c r="M285" s="172">
        <v>2504</v>
      </c>
      <c r="N285" s="177">
        <v>311</v>
      </c>
      <c r="O285" s="177">
        <v>1633</v>
      </c>
      <c r="P285" s="178">
        <v>560</v>
      </c>
    </row>
    <row r="286" spans="1:16" x14ac:dyDescent="0.3">
      <c r="A286" s="175" t="s">
        <v>1038</v>
      </c>
      <c r="B286" s="176" t="s">
        <v>763</v>
      </c>
      <c r="C286" s="176" t="s">
        <v>1484</v>
      </c>
      <c r="D286" s="175" t="s">
        <v>791</v>
      </c>
      <c r="E286" s="172">
        <v>2344</v>
      </c>
      <c r="F286" s="177">
        <v>188</v>
      </c>
      <c r="G286" s="177">
        <v>1934</v>
      </c>
      <c r="H286" s="178">
        <v>222</v>
      </c>
      <c r="I286" s="172">
        <v>2398</v>
      </c>
      <c r="J286" s="177">
        <v>198</v>
      </c>
      <c r="K286" s="177">
        <v>1981</v>
      </c>
      <c r="L286" s="178">
        <v>219</v>
      </c>
      <c r="M286" s="172">
        <v>2492</v>
      </c>
      <c r="N286" s="177">
        <v>197</v>
      </c>
      <c r="O286" s="177">
        <v>2073</v>
      </c>
      <c r="P286" s="178">
        <v>222</v>
      </c>
    </row>
    <row r="287" spans="1:16" x14ac:dyDescent="0.3">
      <c r="A287" s="175" t="s">
        <v>474</v>
      </c>
      <c r="B287" s="176" t="s">
        <v>272</v>
      </c>
      <c r="C287" s="176" t="s">
        <v>1485</v>
      </c>
      <c r="D287" s="175" t="s">
        <v>545</v>
      </c>
      <c r="E287" s="172">
        <v>2333</v>
      </c>
      <c r="F287" s="177">
        <v>507</v>
      </c>
      <c r="G287" s="177">
        <v>1535</v>
      </c>
      <c r="H287" s="178">
        <v>291</v>
      </c>
      <c r="I287" s="172">
        <v>2345</v>
      </c>
      <c r="J287" s="177">
        <v>491</v>
      </c>
      <c r="K287" s="177">
        <v>1550</v>
      </c>
      <c r="L287" s="178">
        <v>304</v>
      </c>
      <c r="M287" s="172">
        <v>2490</v>
      </c>
      <c r="N287" s="177">
        <v>613</v>
      </c>
      <c r="O287" s="177">
        <v>1569</v>
      </c>
      <c r="P287" s="178">
        <v>308</v>
      </c>
    </row>
    <row r="288" spans="1:16" x14ac:dyDescent="0.3">
      <c r="A288" s="175" t="s">
        <v>107</v>
      </c>
      <c r="B288" s="176" t="s">
        <v>569</v>
      </c>
      <c r="C288" s="176" t="s">
        <v>1486</v>
      </c>
      <c r="D288" s="175" t="s">
        <v>592</v>
      </c>
      <c r="E288" s="172">
        <v>2461</v>
      </c>
      <c r="F288" s="177">
        <v>431</v>
      </c>
      <c r="G288" s="177">
        <v>1379</v>
      </c>
      <c r="H288" s="178">
        <v>651</v>
      </c>
      <c r="I288" s="172">
        <v>2467</v>
      </c>
      <c r="J288" s="177">
        <v>419</v>
      </c>
      <c r="K288" s="177">
        <v>1386</v>
      </c>
      <c r="L288" s="178">
        <v>662</v>
      </c>
      <c r="M288" s="172">
        <v>2482</v>
      </c>
      <c r="N288" s="177">
        <v>415</v>
      </c>
      <c r="O288" s="177">
        <v>1387</v>
      </c>
      <c r="P288" s="178">
        <v>680</v>
      </c>
    </row>
    <row r="289" spans="1:16" x14ac:dyDescent="0.3">
      <c r="A289" s="175" t="s">
        <v>107</v>
      </c>
      <c r="B289" s="176" t="s">
        <v>272</v>
      </c>
      <c r="C289" s="176" t="s">
        <v>1487</v>
      </c>
      <c r="D289" s="175" t="s">
        <v>541</v>
      </c>
      <c r="E289" s="172">
        <v>2411</v>
      </c>
      <c r="F289" s="177">
        <v>539</v>
      </c>
      <c r="G289" s="177">
        <v>1182</v>
      </c>
      <c r="H289" s="178">
        <v>690</v>
      </c>
      <c r="I289" s="172">
        <v>2369</v>
      </c>
      <c r="J289" s="177">
        <v>542</v>
      </c>
      <c r="K289" s="177">
        <v>1157</v>
      </c>
      <c r="L289" s="178">
        <v>670</v>
      </c>
      <c r="M289" s="172">
        <v>2483</v>
      </c>
      <c r="N289" s="177">
        <v>553</v>
      </c>
      <c r="O289" s="177">
        <v>1238</v>
      </c>
      <c r="P289" s="178">
        <v>692</v>
      </c>
    </row>
    <row r="290" spans="1:16" x14ac:dyDescent="0.3">
      <c r="A290" s="175" t="s">
        <v>1122</v>
      </c>
      <c r="B290" s="176" t="s">
        <v>135</v>
      </c>
      <c r="C290" s="176" t="s">
        <v>1488</v>
      </c>
      <c r="D290" s="175" t="s">
        <v>450</v>
      </c>
      <c r="E290" s="172">
        <v>4310</v>
      </c>
      <c r="F290" s="177">
        <v>46</v>
      </c>
      <c r="G290" s="177">
        <v>4150</v>
      </c>
      <c r="H290" s="178">
        <v>114</v>
      </c>
      <c r="I290" s="172">
        <v>2783</v>
      </c>
      <c r="J290" s="177">
        <v>47</v>
      </c>
      <c r="K290" s="177">
        <v>2602</v>
      </c>
      <c r="L290" s="178">
        <v>134</v>
      </c>
      <c r="M290" s="172">
        <v>2461</v>
      </c>
      <c r="N290" s="177">
        <v>55</v>
      </c>
      <c r="O290" s="177">
        <v>2272</v>
      </c>
      <c r="P290" s="178">
        <v>134</v>
      </c>
    </row>
    <row r="291" spans="1:16" x14ac:dyDescent="0.3">
      <c r="A291" s="175" t="s">
        <v>568</v>
      </c>
      <c r="B291" s="176" t="s">
        <v>475</v>
      </c>
      <c r="C291" s="176" t="s">
        <v>1489</v>
      </c>
      <c r="D291" s="175" t="s">
        <v>497</v>
      </c>
      <c r="E291" s="172">
        <v>2515</v>
      </c>
      <c r="F291" s="177">
        <v>369</v>
      </c>
      <c r="G291" s="177">
        <v>1530</v>
      </c>
      <c r="H291" s="178">
        <v>616</v>
      </c>
      <c r="I291" s="172">
        <v>2392</v>
      </c>
      <c r="J291" s="177">
        <v>336</v>
      </c>
      <c r="K291" s="177">
        <v>1470</v>
      </c>
      <c r="L291" s="178">
        <v>586</v>
      </c>
      <c r="M291" s="172">
        <v>2465</v>
      </c>
      <c r="N291" s="177">
        <v>376</v>
      </c>
      <c r="O291" s="177">
        <v>1481</v>
      </c>
      <c r="P291" s="178">
        <v>608</v>
      </c>
    </row>
    <row r="292" spans="1:16" x14ac:dyDescent="0.3">
      <c r="A292" s="175" t="s">
        <v>107</v>
      </c>
      <c r="B292" s="176" t="s">
        <v>712</v>
      </c>
      <c r="C292" s="176" t="s">
        <v>1490</v>
      </c>
      <c r="D292" s="175" t="s">
        <v>736</v>
      </c>
      <c r="E292" s="172">
        <v>2225</v>
      </c>
      <c r="F292" s="177">
        <v>621</v>
      </c>
      <c r="G292" s="177">
        <v>791</v>
      </c>
      <c r="H292" s="178">
        <v>813</v>
      </c>
      <c r="I292" s="172">
        <v>2279</v>
      </c>
      <c r="J292" s="177">
        <v>656</v>
      </c>
      <c r="K292" s="177">
        <v>803</v>
      </c>
      <c r="L292" s="178">
        <v>820</v>
      </c>
      <c r="M292" s="172">
        <v>2381</v>
      </c>
      <c r="N292" s="177">
        <v>832</v>
      </c>
      <c r="O292" s="177">
        <v>767</v>
      </c>
      <c r="P292" s="178">
        <v>782</v>
      </c>
    </row>
    <row r="293" spans="1:16" x14ac:dyDescent="0.3">
      <c r="A293" s="175" t="s">
        <v>107</v>
      </c>
      <c r="B293" s="176" t="s">
        <v>506</v>
      </c>
      <c r="C293" s="176" t="s">
        <v>1491</v>
      </c>
      <c r="D293" s="175" t="s">
        <v>1033</v>
      </c>
      <c r="E293" s="172">
        <v>2414</v>
      </c>
      <c r="F293" s="177">
        <v>358</v>
      </c>
      <c r="G293" s="177">
        <v>1468</v>
      </c>
      <c r="H293" s="178">
        <v>588</v>
      </c>
      <c r="I293" s="172">
        <v>2400</v>
      </c>
      <c r="J293" s="177">
        <v>364</v>
      </c>
      <c r="K293" s="177">
        <v>1441</v>
      </c>
      <c r="L293" s="178">
        <v>595</v>
      </c>
      <c r="M293" s="172">
        <v>2427</v>
      </c>
      <c r="N293" s="177">
        <v>379</v>
      </c>
      <c r="O293" s="177">
        <v>1435</v>
      </c>
      <c r="P293" s="178">
        <v>613</v>
      </c>
    </row>
    <row r="294" spans="1:16" x14ac:dyDescent="0.3">
      <c r="A294" s="175" t="s">
        <v>107</v>
      </c>
      <c r="B294" s="176" t="s">
        <v>569</v>
      </c>
      <c r="C294" s="176" t="s">
        <v>1492</v>
      </c>
      <c r="D294" s="175" t="s">
        <v>640</v>
      </c>
      <c r="E294" s="172">
        <v>2154</v>
      </c>
      <c r="F294" s="177">
        <v>362</v>
      </c>
      <c r="G294" s="177">
        <v>1252</v>
      </c>
      <c r="H294" s="178">
        <v>540</v>
      </c>
      <c r="I294" s="172">
        <v>2398</v>
      </c>
      <c r="J294" s="177">
        <v>531</v>
      </c>
      <c r="K294" s="177">
        <v>1325</v>
      </c>
      <c r="L294" s="178">
        <v>542</v>
      </c>
      <c r="M294" s="172">
        <v>2407</v>
      </c>
      <c r="N294" s="177">
        <v>524</v>
      </c>
      <c r="O294" s="177">
        <v>1342</v>
      </c>
      <c r="P294" s="178">
        <v>541</v>
      </c>
    </row>
    <row r="295" spans="1:16" x14ac:dyDescent="0.3">
      <c r="A295" s="175" t="s">
        <v>474</v>
      </c>
      <c r="B295" s="176" t="s">
        <v>874</v>
      </c>
      <c r="C295" s="176" t="s">
        <v>1493</v>
      </c>
      <c r="D295" s="175" t="s">
        <v>889</v>
      </c>
      <c r="E295" s="172">
        <v>2387</v>
      </c>
      <c r="F295" s="177">
        <v>533</v>
      </c>
      <c r="G295" s="177">
        <v>1175</v>
      </c>
      <c r="H295" s="178">
        <v>679</v>
      </c>
      <c r="I295" s="172">
        <v>2410</v>
      </c>
      <c r="J295" s="177">
        <v>538</v>
      </c>
      <c r="K295" s="177">
        <v>1195</v>
      </c>
      <c r="L295" s="178">
        <v>677</v>
      </c>
      <c r="M295" s="172">
        <v>2441</v>
      </c>
      <c r="N295" s="177">
        <v>533</v>
      </c>
      <c r="O295" s="177">
        <v>1154</v>
      </c>
      <c r="P295" s="178">
        <v>754</v>
      </c>
    </row>
    <row r="296" spans="1:16" x14ac:dyDescent="0.3">
      <c r="A296" s="175" t="s">
        <v>1014</v>
      </c>
      <c r="B296" s="176" t="s">
        <v>569</v>
      </c>
      <c r="C296" s="176" t="s">
        <v>1494</v>
      </c>
      <c r="D296" s="175" t="s">
        <v>582</v>
      </c>
      <c r="E296" s="172">
        <v>2413</v>
      </c>
      <c r="F296" s="177">
        <v>500</v>
      </c>
      <c r="G296" s="177">
        <v>1171</v>
      </c>
      <c r="H296" s="178">
        <v>742</v>
      </c>
      <c r="I296" s="172">
        <v>2371</v>
      </c>
      <c r="J296" s="177">
        <v>492</v>
      </c>
      <c r="K296" s="177">
        <v>1137</v>
      </c>
      <c r="L296" s="178">
        <v>742</v>
      </c>
      <c r="M296" s="172">
        <v>2344</v>
      </c>
      <c r="N296" s="177">
        <v>502</v>
      </c>
      <c r="O296" s="177">
        <v>1110</v>
      </c>
      <c r="P296" s="178">
        <v>732</v>
      </c>
    </row>
    <row r="297" spans="1:16" x14ac:dyDescent="0.3">
      <c r="A297" s="175" t="s">
        <v>1014</v>
      </c>
      <c r="B297" s="176" t="s">
        <v>793</v>
      </c>
      <c r="C297" s="176" t="s">
        <v>1495</v>
      </c>
      <c r="D297" s="175" t="s">
        <v>818</v>
      </c>
      <c r="E297" s="172">
        <v>2306</v>
      </c>
      <c r="F297" s="177">
        <v>503</v>
      </c>
      <c r="G297" s="177">
        <v>877</v>
      </c>
      <c r="H297" s="178">
        <v>926</v>
      </c>
      <c r="I297" s="172">
        <v>2347</v>
      </c>
      <c r="J297" s="177">
        <v>514</v>
      </c>
      <c r="K297" s="177">
        <v>910</v>
      </c>
      <c r="L297" s="178">
        <v>923</v>
      </c>
      <c r="M297" s="172">
        <v>2329</v>
      </c>
      <c r="N297" s="177">
        <v>526</v>
      </c>
      <c r="O297" s="177">
        <v>895</v>
      </c>
      <c r="P297" s="178">
        <v>908</v>
      </c>
    </row>
    <row r="298" spans="1:16" x14ac:dyDescent="0.3">
      <c r="A298" s="175" t="s">
        <v>938</v>
      </c>
      <c r="B298" s="176" t="s">
        <v>108</v>
      </c>
      <c r="C298" s="176" t="s">
        <v>1496</v>
      </c>
      <c r="D298" s="175" t="s">
        <v>156</v>
      </c>
      <c r="E298" s="172">
        <v>2339</v>
      </c>
      <c r="F298" s="177">
        <v>548</v>
      </c>
      <c r="G298" s="177">
        <v>1422</v>
      </c>
      <c r="H298" s="178">
        <v>369</v>
      </c>
      <c r="I298" s="172">
        <v>2302</v>
      </c>
      <c r="J298" s="177">
        <v>556</v>
      </c>
      <c r="K298" s="177">
        <v>1369</v>
      </c>
      <c r="L298" s="178">
        <v>377</v>
      </c>
      <c r="M298" s="172">
        <v>2340</v>
      </c>
      <c r="N298" s="177">
        <v>623</v>
      </c>
      <c r="O298" s="177">
        <v>1342</v>
      </c>
      <c r="P298" s="178">
        <v>375</v>
      </c>
    </row>
    <row r="299" spans="1:16" x14ac:dyDescent="0.3">
      <c r="A299" s="175" t="s">
        <v>107</v>
      </c>
      <c r="B299" s="176" t="s">
        <v>1123</v>
      </c>
      <c r="C299" s="176" t="s">
        <v>1497</v>
      </c>
      <c r="D299" s="175" t="s">
        <v>1124</v>
      </c>
      <c r="E299" s="172">
        <v>2222</v>
      </c>
      <c r="F299" s="177">
        <v>1026</v>
      </c>
      <c r="G299" s="177">
        <v>697</v>
      </c>
      <c r="H299" s="178">
        <v>499</v>
      </c>
      <c r="I299" s="172">
        <v>2402</v>
      </c>
      <c r="J299" s="177">
        <v>1194</v>
      </c>
      <c r="K299" s="177">
        <v>700</v>
      </c>
      <c r="L299" s="178">
        <v>508</v>
      </c>
      <c r="M299" s="172">
        <v>2357</v>
      </c>
      <c r="N299" s="177">
        <v>1194</v>
      </c>
      <c r="O299" s="177">
        <v>638</v>
      </c>
      <c r="P299" s="178">
        <v>525</v>
      </c>
    </row>
    <row r="300" spans="1:16" x14ac:dyDescent="0.3">
      <c r="A300" s="175" t="s">
        <v>1085</v>
      </c>
      <c r="B300" s="176" t="s">
        <v>181</v>
      </c>
      <c r="C300" s="176" t="s">
        <v>1498</v>
      </c>
      <c r="D300" s="175" t="s">
        <v>871</v>
      </c>
      <c r="E300" s="172">
        <v>2177</v>
      </c>
      <c r="F300" s="177">
        <v>747</v>
      </c>
      <c r="G300" s="177">
        <v>799</v>
      </c>
      <c r="H300" s="178">
        <v>631</v>
      </c>
      <c r="I300" s="172">
        <v>2371</v>
      </c>
      <c r="J300" s="177">
        <v>923</v>
      </c>
      <c r="K300" s="177">
        <v>791</v>
      </c>
      <c r="L300" s="178">
        <v>657</v>
      </c>
      <c r="M300" s="172">
        <v>2310</v>
      </c>
      <c r="N300" s="177">
        <v>960</v>
      </c>
      <c r="O300" s="177">
        <v>715</v>
      </c>
      <c r="P300" s="178">
        <v>635</v>
      </c>
    </row>
    <row r="301" spans="1:16" x14ac:dyDescent="0.3">
      <c r="A301" s="175" t="s">
        <v>711</v>
      </c>
      <c r="B301" s="176" t="s">
        <v>513</v>
      </c>
      <c r="C301" s="176" t="s">
        <v>1499</v>
      </c>
      <c r="D301" s="175" t="s">
        <v>522</v>
      </c>
      <c r="E301" s="172">
        <v>2274</v>
      </c>
      <c r="F301" s="177">
        <v>1144</v>
      </c>
      <c r="G301" s="177">
        <v>690</v>
      </c>
      <c r="H301" s="178">
        <v>440</v>
      </c>
      <c r="I301" s="172">
        <v>2292</v>
      </c>
      <c r="J301" s="177">
        <v>1155</v>
      </c>
      <c r="K301" s="177">
        <v>714</v>
      </c>
      <c r="L301" s="178">
        <v>423</v>
      </c>
      <c r="M301" s="172">
        <v>2314</v>
      </c>
      <c r="N301" s="177">
        <v>1165</v>
      </c>
      <c r="O301" s="177">
        <v>712</v>
      </c>
      <c r="P301" s="178">
        <v>437</v>
      </c>
    </row>
    <row r="302" spans="1:16" x14ac:dyDescent="0.3">
      <c r="A302" s="175" t="s">
        <v>1187</v>
      </c>
      <c r="B302" s="176" t="s">
        <v>135</v>
      </c>
      <c r="C302" s="176" t="s">
        <v>1500</v>
      </c>
      <c r="D302" s="175" t="s">
        <v>439</v>
      </c>
      <c r="E302" s="172">
        <v>2298</v>
      </c>
      <c r="F302" s="177">
        <v>761</v>
      </c>
      <c r="G302" s="177">
        <v>1013</v>
      </c>
      <c r="H302" s="178">
        <v>524</v>
      </c>
      <c r="I302" s="172">
        <v>2259</v>
      </c>
      <c r="J302" s="177">
        <v>696</v>
      </c>
      <c r="K302" s="177">
        <v>1011</v>
      </c>
      <c r="L302" s="178">
        <v>552</v>
      </c>
      <c r="M302" s="172">
        <v>2331</v>
      </c>
      <c r="N302" s="177">
        <v>731</v>
      </c>
      <c r="O302" s="177">
        <v>1014</v>
      </c>
      <c r="P302" s="178">
        <v>586</v>
      </c>
    </row>
    <row r="303" spans="1:16" x14ac:dyDescent="0.3">
      <c r="A303" s="175" t="s">
        <v>457</v>
      </c>
      <c r="B303" s="176" t="s">
        <v>939</v>
      </c>
      <c r="C303" s="176" t="s">
        <v>1501</v>
      </c>
      <c r="D303" s="175" t="s">
        <v>1003</v>
      </c>
      <c r="E303" s="172">
        <v>2245</v>
      </c>
      <c r="F303" s="177">
        <v>735</v>
      </c>
      <c r="G303" s="177">
        <v>1170</v>
      </c>
      <c r="H303" s="178">
        <v>340</v>
      </c>
      <c r="I303" s="172">
        <v>2352</v>
      </c>
      <c r="J303" s="177">
        <v>759</v>
      </c>
      <c r="K303" s="177">
        <v>1241</v>
      </c>
      <c r="L303" s="178">
        <v>352</v>
      </c>
      <c r="M303" s="172">
        <v>2309</v>
      </c>
      <c r="N303" s="177">
        <v>765</v>
      </c>
      <c r="O303" s="177">
        <v>1177</v>
      </c>
      <c r="P303" s="178">
        <v>367</v>
      </c>
    </row>
    <row r="304" spans="1:16" x14ac:dyDescent="0.3">
      <c r="A304" s="175" t="s">
        <v>107</v>
      </c>
      <c r="B304" s="176" t="s">
        <v>309</v>
      </c>
      <c r="C304" s="176" t="s">
        <v>1502</v>
      </c>
      <c r="D304" s="175" t="s">
        <v>345</v>
      </c>
      <c r="E304" s="172">
        <v>2250</v>
      </c>
      <c r="F304" s="177">
        <v>380</v>
      </c>
      <c r="G304" s="177">
        <v>1371</v>
      </c>
      <c r="H304" s="178">
        <v>499</v>
      </c>
      <c r="I304" s="172">
        <v>2265</v>
      </c>
      <c r="J304" s="177">
        <v>379</v>
      </c>
      <c r="K304" s="177">
        <v>1385</v>
      </c>
      <c r="L304" s="178">
        <v>501</v>
      </c>
      <c r="M304" s="172">
        <v>2281</v>
      </c>
      <c r="N304" s="177">
        <v>383</v>
      </c>
      <c r="O304" s="177">
        <v>1392</v>
      </c>
      <c r="P304" s="178">
        <v>506</v>
      </c>
    </row>
    <row r="305" spans="1:16" x14ac:dyDescent="0.3">
      <c r="A305" s="175" t="s">
        <v>107</v>
      </c>
      <c r="B305" s="176" t="s">
        <v>135</v>
      </c>
      <c r="C305" s="176" t="s">
        <v>1503</v>
      </c>
      <c r="D305" s="175" t="s">
        <v>451</v>
      </c>
      <c r="E305" s="172">
        <v>2203</v>
      </c>
      <c r="F305" s="177">
        <v>763</v>
      </c>
      <c r="G305" s="177">
        <v>926</v>
      </c>
      <c r="H305" s="178">
        <v>514</v>
      </c>
      <c r="I305" s="172">
        <v>2293</v>
      </c>
      <c r="J305" s="177">
        <v>907</v>
      </c>
      <c r="K305" s="177">
        <v>894</v>
      </c>
      <c r="L305" s="178">
        <v>492</v>
      </c>
      <c r="M305" s="172">
        <v>2312</v>
      </c>
      <c r="N305" s="177">
        <v>916</v>
      </c>
      <c r="O305" s="177">
        <v>867</v>
      </c>
      <c r="P305" s="178">
        <v>529</v>
      </c>
    </row>
    <row r="306" spans="1:16" x14ac:dyDescent="0.3">
      <c r="A306" s="175" t="s">
        <v>260</v>
      </c>
      <c r="B306" s="176" t="s">
        <v>135</v>
      </c>
      <c r="C306" s="176" t="s">
        <v>1504</v>
      </c>
      <c r="D306" s="175" t="s">
        <v>433</v>
      </c>
      <c r="E306" s="172">
        <v>2201</v>
      </c>
      <c r="F306" s="177">
        <v>751</v>
      </c>
      <c r="G306" s="177">
        <v>675</v>
      </c>
      <c r="H306" s="178">
        <v>775</v>
      </c>
      <c r="I306" s="172">
        <v>2295</v>
      </c>
      <c r="J306" s="177">
        <v>876</v>
      </c>
      <c r="K306" s="177">
        <v>664</v>
      </c>
      <c r="L306" s="178">
        <v>755</v>
      </c>
      <c r="M306" s="172">
        <v>2277</v>
      </c>
      <c r="N306" s="177">
        <v>868</v>
      </c>
      <c r="O306" s="177">
        <v>651</v>
      </c>
      <c r="P306" s="178">
        <v>758</v>
      </c>
    </row>
    <row r="307" spans="1:16" x14ac:dyDescent="0.3">
      <c r="A307" s="175" t="s">
        <v>429</v>
      </c>
      <c r="B307" s="176" t="s">
        <v>513</v>
      </c>
      <c r="C307" s="176" t="s">
        <v>1505</v>
      </c>
      <c r="D307" s="175" t="s">
        <v>521</v>
      </c>
      <c r="E307" s="172">
        <v>2344</v>
      </c>
      <c r="F307" s="177">
        <v>453</v>
      </c>
      <c r="G307" s="177">
        <v>1384</v>
      </c>
      <c r="H307" s="178">
        <v>507</v>
      </c>
      <c r="I307" s="172">
        <v>2316</v>
      </c>
      <c r="J307" s="177">
        <v>469</v>
      </c>
      <c r="K307" s="177">
        <v>1338</v>
      </c>
      <c r="L307" s="178">
        <v>509</v>
      </c>
      <c r="M307" s="172">
        <v>2234</v>
      </c>
      <c r="N307" s="177">
        <v>491</v>
      </c>
      <c r="O307" s="177">
        <v>1269</v>
      </c>
      <c r="P307" s="178">
        <v>474</v>
      </c>
    </row>
    <row r="308" spans="1:16" x14ac:dyDescent="0.3">
      <c r="A308" s="175" t="s">
        <v>1014</v>
      </c>
      <c r="B308" s="176" t="s">
        <v>1086</v>
      </c>
      <c r="C308" s="176" t="s">
        <v>1506</v>
      </c>
      <c r="D308" s="175" t="s">
        <v>1110</v>
      </c>
      <c r="E308" s="172">
        <v>2292</v>
      </c>
      <c r="F308" s="177">
        <v>140</v>
      </c>
      <c r="G308" s="177">
        <v>1963</v>
      </c>
      <c r="H308" s="178">
        <v>189</v>
      </c>
      <c r="I308" s="172">
        <v>2307</v>
      </c>
      <c r="J308" s="177">
        <v>136</v>
      </c>
      <c r="K308" s="177">
        <v>1974</v>
      </c>
      <c r="L308" s="178">
        <v>197</v>
      </c>
      <c r="M308" s="172">
        <v>2263</v>
      </c>
      <c r="N308" s="177">
        <v>132</v>
      </c>
      <c r="O308" s="177">
        <v>1912</v>
      </c>
      <c r="P308" s="178">
        <v>219</v>
      </c>
    </row>
    <row r="309" spans="1:16" x14ac:dyDescent="0.3">
      <c r="A309" s="175" t="s">
        <v>873</v>
      </c>
      <c r="B309" s="176" t="s">
        <v>475</v>
      </c>
      <c r="C309" s="176" t="s">
        <v>1507</v>
      </c>
      <c r="D309" s="175" t="s">
        <v>495</v>
      </c>
      <c r="E309" s="172">
        <v>2121</v>
      </c>
      <c r="F309" s="177">
        <v>670</v>
      </c>
      <c r="G309" s="177">
        <v>937</v>
      </c>
      <c r="H309" s="178">
        <v>514</v>
      </c>
      <c r="I309" s="172">
        <v>2178</v>
      </c>
      <c r="J309" s="177">
        <v>677</v>
      </c>
      <c r="K309" s="177">
        <v>961</v>
      </c>
      <c r="L309" s="178">
        <v>540</v>
      </c>
      <c r="M309" s="172">
        <v>2251</v>
      </c>
      <c r="N309" s="177">
        <v>707</v>
      </c>
      <c r="O309" s="177">
        <v>981</v>
      </c>
      <c r="P309" s="178">
        <v>563</v>
      </c>
    </row>
    <row r="310" spans="1:16" x14ac:dyDescent="0.3">
      <c r="A310" s="175" t="s">
        <v>474</v>
      </c>
      <c r="B310" s="176" t="s">
        <v>914</v>
      </c>
      <c r="C310" s="176" t="s">
        <v>1508</v>
      </c>
      <c r="D310" s="175" t="s">
        <v>917</v>
      </c>
      <c r="E310" s="172">
        <v>2215</v>
      </c>
      <c r="F310" s="177">
        <v>391</v>
      </c>
      <c r="G310" s="177">
        <v>1109</v>
      </c>
      <c r="H310" s="178">
        <v>715</v>
      </c>
      <c r="I310" s="172">
        <v>2166</v>
      </c>
      <c r="J310" s="177">
        <v>382</v>
      </c>
      <c r="K310" s="177">
        <v>1078</v>
      </c>
      <c r="L310" s="178">
        <v>706</v>
      </c>
      <c r="M310" s="172">
        <v>2195</v>
      </c>
      <c r="N310" s="177">
        <v>400</v>
      </c>
      <c r="O310" s="177">
        <v>1115</v>
      </c>
      <c r="P310" s="178">
        <v>680</v>
      </c>
    </row>
    <row r="311" spans="1:16" x14ac:dyDescent="0.3">
      <c r="A311" s="175" t="s">
        <v>938</v>
      </c>
      <c r="B311" s="176" t="s">
        <v>569</v>
      </c>
      <c r="C311" s="176" t="s">
        <v>1509</v>
      </c>
      <c r="D311" s="175" t="s">
        <v>653</v>
      </c>
      <c r="E311" s="172">
        <v>2197</v>
      </c>
      <c r="F311" s="177">
        <v>594</v>
      </c>
      <c r="G311" s="177">
        <v>1068</v>
      </c>
      <c r="H311" s="178">
        <v>535</v>
      </c>
      <c r="I311" s="172">
        <v>2130</v>
      </c>
      <c r="J311" s="177">
        <v>604</v>
      </c>
      <c r="K311" s="177">
        <v>999</v>
      </c>
      <c r="L311" s="178">
        <v>527</v>
      </c>
      <c r="M311" s="172">
        <v>2207</v>
      </c>
      <c r="N311" s="177">
        <v>613</v>
      </c>
      <c r="O311" s="177">
        <v>1073</v>
      </c>
      <c r="P311" s="178">
        <v>521</v>
      </c>
    </row>
    <row r="312" spans="1:16" x14ac:dyDescent="0.3">
      <c r="A312" s="175" t="s">
        <v>429</v>
      </c>
      <c r="B312" s="176" t="s">
        <v>235</v>
      </c>
      <c r="C312" s="176" t="s">
        <v>1510</v>
      </c>
      <c r="D312" s="175" t="s">
        <v>251</v>
      </c>
      <c r="E312" s="172">
        <v>1967</v>
      </c>
      <c r="F312" s="177">
        <v>625</v>
      </c>
      <c r="G312" s="177">
        <v>684</v>
      </c>
      <c r="H312" s="178">
        <v>658</v>
      </c>
      <c r="I312" s="172">
        <v>2169</v>
      </c>
      <c r="J312" s="177">
        <v>825</v>
      </c>
      <c r="K312" s="177">
        <v>670</v>
      </c>
      <c r="L312" s="178">
        <v>674</v>
      </c>
      <c r="M312" s="172">
        <v>2200</v>
      </c>
      <c r="N312" s="177">
        <v>848</v>
      </c>
      <c r="O312" s="177">
        <v>674</v>
      </c>
      <c r="P312" s="178">
        <v>678</v>
      </c>
    </row>
    <row r="313" spans="1:16" x14ac:dyDescent="0.3">
      <c r="A313" s="175" t="s">
        <v>938</v>
      </c>
      <c r="B313" s="176" t="s">
        <v>108</v>
      </c>
      <c r="C313" s="176" t="s">
        <v>1511</v>
      </c>
      <c r="D313" s="175" t="s">
        <v>178</v>
      </c>
      <c r="E313" s="172">
        <v>2114</v>
      </c>
      <c r="F313" s="177">
        <v>108</v>
      </c>
      <c r="G313" s="177">
        <v>1846</v>
      </c>
      <c r="H313" s="178">
        <v>160</v>
      </c>
      <c r="I313" s="172">
        <v>1974</v>
      </c>
      <c r="J313" s="177">
        <v>104</v>
      </c>
      <c r="K313" s="177">
        <v>1690</v>
      </c>
      <c r="L313" s="178">
        <v>180</v>
      </c>
      <c r="M313" s="172">
        <v>2203</v>
      </c>
      <c r="N313" s="177">
        <v>112</v>
      </c>
      <c r="O313" s="177">
        <v>1901</v>
      </c>
      <c r="P313" s="178">
        <v>190</v>
      </c>
    </row>
    <row r="314" spans="1:16" x14ac:dyDescent="0.3">
      <c r="A314" s="175" t="s">
        <v>308</v>
      </c>
      <c r="B314" s="176" t="s">
        <v>874</v>
      </c>
      <c r="C314" s="176" t="s">
        <v>1512</v>
      </c>
      <c r="D314" s="175" t="s">
        <v>876</v>
      </c>
      <c r="E314" s="172">
        <v>2127</v>
      </c>
      <c r="F314" s="177">
        <v>424</v>
      </c>
      <c r="G314" s="177">
        <v>1202</v>
      </c>
      <c r="H314" s="178">
        <v>501</v>
      </c>
      <c r="I314" s="172">
        <v>2149</v>
      </c>
      <c r="J314" s="177">
        <v>420</v>
      </c>
      <c r="K314" s="177">
        <v>1215</v>
      </c>
      <c r="L314" s="178">
        <v>514</v>
      </c>
      <c r="M314" s="172">
        <v>2169</v>
      </c>
      <c r="N314" s="177">
        <v>440</v>
      </c>
      <c r="O314" s="177">
        <v>1215</v>
      </c>
      <c r="P314" s="178">
        <v>514</v>
      </c>
    </row>
    <row r="315" spans="1:16" x14ac:dyDescent="0.3">
      <c r="A315" s="175" t="s">
        <v>1014</v>
      </c>
      <c r="B315" s="176" t="s">
        <v>914</v>
      </c>
      <c r="C315" s="176" t="s">
        <v>1513</v>
      </c>
      <c r="D315" s="175" t="s">
        <v>923</v>
      </c>
      <c r="E315" s="172">
        <v>2101</v>
      </c>
      <c r="F315" s="177">
        <v>568</v>
      </c>
      <c r="G315" s="177">
        <v>1033</v>
      </c>
      <c r="H315" s="178">
        <v>500</v>
      </c>
      <c r="I315" s="172">
        <v>2140</v>
      </c>
      <c r="J315" s="177">
        <v>670</v>
      </c>
      <c r="K315" s="177">
        <v>954</v>
      </c>
      <c r="L315" s="178">
        <v>516</v>
      </c>
      <c r="M315" s="172">
        <v>2164</v>
      </c>
      <c r="N315" s="177">
        <v>672</v>
      </c>
      <c r="O315" s="177">
        <v>976</v>
      </c>
      <c r="P315" s="178">
        <v>516</v>
      </c>
    </row>
    <row r="316" spans="1:16" x14ac:dyDescent="0.3">
      <c r="A316" s="175" t="s">
        <v>107</v>
      </c>
      <c r="B316" s="176" t="s">
        <v>712</v>
      </c>
      <c r="C316" s="176" t="s">
        <v>1514</v>
      </c>
      <c r="D316" s="175" t="s">
        <v>720</v>
      </c>
      <c r="E316" s="172">
        <v>2113</v>
      </c>
      <c r="F316" s="177">
        <v>1186</v>
      </c>
      <c r="G316" s="177">
        <v>544</v>
      </c>
      <c r="H316" s="178">
        <v>383</v>
      </c>
      <c r="I316" s="172">
        <v>2199</v>
      </c>
      <c r="J316" s="177">
        <v>1141</v>
      </c>
      <c r="K316" s="177">
        <v>532</v>
      </c>
      <c r="L316" s="178">
        <v>526</v>
      </c>
      <c r="M316" s="172">
        <v>2147</v>
      </c>
      <c r="N316" s="177">
        <v>1115</v>
      </c>
      <c r="O316" s="177">
        <v>509</v>
      </c>
      <c r="P316" s="178">
        <v>523</v>
      </c>
    </row>
    <row r="317" spans="1:16" x14ac:dyDescent="0.3">
      <c r="A317" s="175" t="s">
        <v>308</v>
      </c>
      <c r="B317" s="176" t="s">
        <v>108</v>
      </c>
      <c r="C317" s="176" t="s">
        <v>1515</v>
      </c>
      <c r="D317" s="175" t="s">
        <v>189</v>
      </c>
      <c r="E317" s="172">
        <v>2025</v>
      </c>
      <c r="F317" s="177">
        <v>292</v>
      </c>
      <c r="G317" s="177">
        <v>1125</v>
      </c>
      <c r="H317" s="178">
        <v>608</v>
      </c>
      <c r="I317" s="172">
        <v>2190</v>
      </c>
      <c r="J317" s="177">
        <v>470</v>
      </c>
      <c r="K317" s="177">
        <v>1111</v>
      </c>
      <c r="L317" s="178">
        <v>609</v>
      </c>
      <c r="M317" s="172">
        <v>2149</v>
      </c>
      <c r="N317" s="177">
        <v>442</v>
      </c>
      <c r="O317" s="177">
        <v>1089</v>
      </c>
      <c r="P317" s="178">
        <v>618</v>
      </c>
    </row>
    <row r="318" spans="1:16" x14ac:dyDescent="0.3">
      <c r="A318" s="175" t="s">
        <v>260</v>
      </c>
      <c r="B318" s="176" t="s">
        <v>1039</v>
      </c>
      <c r="C318" s="176" t="s">
        <v>1516</v>
      </c>
      <c r="D318" s="175" t="s">
        <v>1059</v>
      </c>
      <c r="E318" s="172">
        <v>1999</v>
      </c>
      <c r="F318" s="177">
        <v>797</v>
      </c>
      <c r="G318" s="177">
        <v>565</v>
      </c>
      <c r="H318" s="178">
        <v>637</v>
      </c>
      <c r="I318" s="172">
        <v>2037</v>
      </c>
      <c r="J318" s="177">
        <v>805</v>
      </c>
      <c r="K318" s="177">
        <v>598</v>
      </c>
      <c r="L318" s="178">
        <v>634</v>
      </c>
      <c r="M318" s="172">
        <v>2162</v>
      </c>
      <c r="N318" s="177">
        <v>905</v>
      </c>
      <c r="O318" s="177">
        <v>599</v>
      </c>
      <c r="P318" s="178">
        <v>658</v>
      </c>
    </row>
    <row r="319" spans="1:16" x14ac:dyDescent="0.3">
      <c r="A319" s="175" t="s">
        <v>568</v>
      </c>
      <c r="B319" s="176" t="s">
        <v>108</v>
      </c>
      <c r="C319" s="176" t="s">
        <v>1517</v>
      </c>
      <c r="D319" s="175" t="s">
        <v>196</v>
      </c>
      <c r="E319" s="172">
        <v>2024</v>
      </c>
      <c r="F319" s="177">
        <v>348</v>
      </c>
      <c r="G319" s="177">
        <v>1017</v>
      </c>
      <c r="H319" s="178">
        <v>659</v>
      </c>
      <c r="I319" s="172">
        <v>2074</v>
      </c>
      <c r="J319" s="177">
        <v>381</v>
      </c>
      <c r="K319" s="177">
        <v>1045</v>
      </c>
      <c r="L319" s="178">
        <v>648</v>
      </c>
      <c r="M319" s="172">
        <v>2146</v>
      </c>
      <c r="N319" s="177">
        <v>381</v>
      </c>
      <c r="O319" s="177">
        <v>1106</v>
      </c>
      <c r="P319" s="178">
        <v>659</v>
      </c>
    </row>
    <row r="320" spans="1:16" x14ac:dyDescent="0.3">
      <c r="A320" s="175" t="s">
        <v>260</v>
      </c>
      <c r="B320" s="176" t="s">
        <v>272</v>
      </c>
      <c r="C320" s="176" t="s">
        <v>1518</v>
      </c>
      <c r="D320" s="175" t="s">
        <v>557</v>
      </c>
      <c r="E320" s="172">
        <v>2069</v>
      </c>
      <c r="F320" s="177">
        <v>1309</v>
      </c>
      <c r="G320" s="177">
        <v>517</v>
      </c>
      <c r="H320" s="178">
        <v>243</v>
      </c>
      <c r="I320" s="172">
        <v>2101</v>
      </c>
      <c r="J320" s="177">
        <v>1385</v>
      </c>
      <c r="K320" s="177">
        <v>467</v>
      </c>
      <c r="L320" s="178">
        <v>249</v>
      </c>
      <c r="M320" s="172">
        <v>2106</v>
      </c>
      <c r="N320" s="177">
        <v>1399</v>
      </c>
      <c r="O320" s="177">
        <v>460</v>
      </c>
      <c r="P320" s="178">
        <v>247</v>
      </c>
    </row>
    <row r="321" spans="1:16" x14ac:dyDescent="0.3">
      <c r="A321" s="175" t="s">
        <v>568</v>
      </c>
      <c r="B321" s="176" t="s">
        <v>513</v>
      </c>
      <c r="C321" s="176" t="s">
        <v>1519</v>
      </c>
      <c r="D321" s="176" t="s">
        <v>523</v>
      </c>
      <c r="E321" s="172">
        <v>1898</v>
      </c>
      <c r="F321" s="177">
        <v>436</v>
      </c>
      <c r="G321" s="177">
        <v>947</v>
      </c>
      <c r="H321" s="178">
        <v>515</v>
      </c>
      <c r="I321" s="172">
        <v>2015</v>
      </c>
      <c r="J321" s="177">
        <v>547</v>
      </c>
      <c r="K321" s="177">
        <v>955</v>
      </c>
      <c r="L321" s="178">
        <v>513</v>
      </c>
      <c r="M321" s="172">
        <v>2099</v>
      </c>
      <c r="N321" s="177">
        <v>579</v>
      </c>
      <c r="O321" s="177">
        <v>1005</v>
      </c>
      <c r="P321" s="178">
        <v>515</v>
      </c>
    </row>
    <row r="322" spans="1:16" x14ac:dyDescent="0.3">
      <c r="A322" s="175" t="s">
        <v>234</v>
      </c>
      <c r="B322" s="176" t="s">
        <v>939</v>
      </c>
      <c r="C322" s="176" t="s">
        <v>1520</v>
      </c>
      <c r="D322" s="175" t="s">
        <v>943</v>
      </c>
      <c r="E322" s="172">
        <v>2109</v>
      </c>
      <c r="F322" s="177">
        <v>350</v>
      </c>
      <c r="G322" s="177">
        <v>864</v>
      </c>
      <c r="H322" s="178">
        <v>895</v>
      </c>
      <c r="I322" s="172">
        <v>2113</v>
      </c>
      <c r="J322" s="177">
        <v>357</v>
      </c>
      <c r="K322" s="177">
        <v>866</v>
      </c>
      <c r="L322" s="178">
        <v>890</v>
      </c>
      <c r="M322" s="172">
        <v>2175</v>
      </c>
      <c r="N322" s="177">
        <v>356</v>
      </c>
      <c r="O322" s="177">
        <v>845</v>
      </c>
      <c r="P322" s="178">
        <v>974</v>
      </c>
    </row>
    <row r="323" spans="1:16" x14ac:dyDescent="0.3">
      <c r="A323" s="175" t="s">
        <v>568</v>
      </c>
      <c r="B323" s="176" t="s">
        <v>135</v>
      </c>
      <c r="C323" s="176" t="s">
        <v>1521</v>
      </c>
      <c r="D323" s="175" t="s">
        <v>449</v>
      </c>
      <c r="E323" s="172">
        <v>1899</v>
      </c>
      <c r="F323" s="177">
        <v>112</v>
      </c>
      <c r="G323" s="177">
        <v>1137</v>
      </c>
      <c r="H323" s="178">
        <v>650</v>
      </c>
      <c r="I323" s="172">
        <v>1957</v>
      </c>
      <c r="J323" s="177">
        <v>114</v>
      </c>
      <c r="K323" s="177">
        <v>1218</v>
      </c>
      <c r="L323" s="178">
        <v>625</v>
      </c>
      <c r="M323" s="172">
        <v>2100</v>
      </c>
      <c r="N323" s="177">
        <v>113</v>
      </c>
      <c r="O323" s="177">
        <v>1351</v>
      </c>
      <c r="P323" s="178">
        <v>636</v>
      </c>
    </row>
    <row r="324" spans="1:16" x14ac:dyDescent="0.3">
      <c r="A324" s="175" t="s">
        <v>711</v>
      </c>
      <c r="B324" s="176" t="s">
        <v>135</v>
      </c>
      <c r="C324" s="176" t="s">
        <v>1522</v>
      </c>
      <c r="D324" s="175" t="s">
        <v>456</v>
      </c>
      <c r="E324" s="172">
        <v>1964</v>
      </c>
      <c r="F324" s="177">
        <v>613</v>
      </c>
      <c r="G324" s="177">
        <v>979</v>
      </c>
      <c r="H324" s="178">
        <v>372</v>
      </c>
      <c r="I324" s="172">
        <v>2027</v>
      </c>
      <c r="J324" s="177">
        <v>623</v>
      </c>
      <c r="K324" s="177">
        <v>1030</v>
      </c>
      <c r="L324" s="178">
        <v>374</v>
      </c>
      <c r="M324" s="172">
        <v>2101</v>
      </c>
      <c r="N324" s="177">
        <v>632</v>
      </c>
      <c r="O324" s="177">
        <v>1076</v>
      </c>
      <c r="P324" s="178">
        <v>393</v>
      </c>
    </row>
    <row r="325" spans="1:16" x14ac:dyDescent="0.3">
      <c r="A325" s="175" t="s">
        <v>429</v>
      </c>
      <c r="B325" s="176" t="s">
        <v>1039</v>
      </c>
      <c r="C325" s="176" t="s">
        <v>1523</v>
      </c>
      <c r="D325" s="175" t="s">
        <v>1058</v>
      </c>
      <c r="E325" s="172">
        <v>2212</v>
      </c>
      <c r="F325" s="177">
        <v>748</v>
      </c>
      <c r="G325" s="177">
        <v>1101</v>
      </c>
      <c r="H325" s="178">
        <v>363</v>
      </c>
      <c r="I325" s="172">
        <v>2055</v>
      </c>
      <c r="J325" s="177">
        <v>668</v>
      </c>
      <c r="K325" s="177">
        <v>1014</v>
      </c>
      <c r="L325" s="178">
        <v>373</v>
      </c>
      <c r="M325" s="172">
        <v>2096</v>
      </c>
      <c r="N325" s="177">
        <v>661</v>
      </c>
      <c r="O325" s="177">
        <v>1038</v>
      </c>
      <c r="P325" s="178">
        <v>397</v>
      </c>
    </row>
    <row r="326" spans="1:16" x14ac:dyDescent="0.3">
      <c r="A326" s="175" t="s">
        <v>474</v>
      </c>
      <c r="B326" s="176" t="s">
        <v>108</v>
      </c>
      <c r="C326" s="176" t="s">
        <v>1524</v>
      </c>
      <c r="D326" s="175" t="s">
        <v>200</v>
      </c>
      <c r="E326" s="172">
        <v>1971</v>
      </c>
      <c r="F326" s="177">
        <v>1209</v>
      </c>
      <c r="G326" s="177">
        <v>94</v>
      </c>
      <c r="H326" s="178">
        <v>668</v>
      </c>
      <c r="I326" s="172">
        <v>2036</v>
      </c>
      <c r="J326" s="177">
        <v>1279</v>
      </c>
      <c r="K326" s="177">
        <v>86</v>
      </c>
      <c r="L326" s="178">
        <v>671</v>
      </c>
      <c r="M326" s="172">
        <v>2030</v>
      </c>
      <c r="N326" s="177">
        <v>1273</v>
      </c>
      <c r="O326" s="177">
        <v>88</v>
      </c>
      <c r="P326" s="178">
        <v>669</v>
      </c>
    </row>
    <row r="327" spans="1:16" x14ac:dyDescent="0.3">
      <c r="A327" s="175" t="s">
        <v>873</v>
      </c>
      <c r="B327" s="176" t="s">
        <v>135</v>
      </c>
      <c r="C327" s="176" t="s">
        <v>1525</v>
      </c>
      <c r="D327" s="175" t="s">
        <v>447</v>
      </c>
      <c r="E327" s="172">
        <v>1945</v>
      </c>
      <c r="F327" s="177">
        <v>541</v>
      </c>
      <c r="G327" s="177">
        <v>1124</v>
      </c>
      <c r="H327" s="178">
        <v>280</v>
      </c>
      <c r="I327" s="172">
        <v>1996</v>
      </c>
      <c r="J327" s="177">
        <v>600</v>
      </c>
      <c r="K327" s="177">
        <v>1112</v>
      </c>
      <c r="L327" s="178">
        <v>284</v>
      </c>
      <c r="M327" s="172">
        <v>2029</v>
      </c>
      <c r="N327" s="177">
        <v>614</v>
      </c>
      <c r="O327" s="177">
        <v>1124</v>
      </c>
      <c r="P327" s="178">
        <v>291</v>
      </c>
    </row>
    <row r="328" spans="1:16" x14ac:dyDescent="0.3">
      <c r="A328" s="175" t="s">
        <v>938</v>
      </c>
      <c r="B328" s="176" t="s">
        <v>108</v>
      </c>
      <c r="C328" s="176" t="s">
        <v>1526</v>
      </c>
      <c r="D328" s="175" t="s">
        <v>207</v>
      </c>
      <c r="E328" s="172">
        <v>2046</v>
      </c>
      <c r="F328" s="177">
        <v>813</v>
      </c>
      <c r="G328" s="177">
        <v>964</v>
      </c>
      <c r="H328" s="178">
        <v>269</v>
      </c>
      <c r="I328" s="172">
        <v>2044</v>
      </c>
      <c r="J328" s="177">
        <v>805</v>
      </c>
      <c r="K328" s="177">
        <v>1005</v>
      </c>
      <c r="L328" s="178">
        <v>234</v>
      </c>
      <c r="M328" s="172">
        <v>2032</v>
      </c>
      <c r="N328" s="177">
        <v>813</v>
      </c>
      <c r="O328" s="177">
        <v>969</v>
      </c>
      <c r="P328" s="178">
        <v>250</v>
      </c>
    </row>
    <row r="329" spans="1:16" x14ac:dyDescent="0.3">
      <c r="A329" s="175" t="s">
        <v>938</v>
      </c>
      <c r="B329" s="176" t="s">
        <v>108</v>
      </c>
      <c r="C329" s="176" t="s">
        <v>1527</v>
      </c>
      <c r="D329" s="175" t="s">
        <v>233</v>
      </c>
      <c r="E329" s="172">
        <v>1948</v>
      </c>
      <c r="F329" s="177">
        <v>168</v>
      </c>
      <c r="G329" s="177">
        <v>1583</v>
      </c>
      <c r="H329" s="178">
        <v>197</v>
      </c>
      <c r="I329" s="172">
        <v>2055</v>
      </c>
      <c r="J329" s="177">
        <v>322</v>
      </c>
      <c r="K329" s="177">
        <v>1536</v>
      </c>
      <c r="L329" s="178">
        <v>197</v>
      </c>
      <c r="M329" s="172">
        <v>1992</v>
      </c>
      <c r="N329" s="177">
        <v>321</v>
      </c>
      <c r="O329" s="177">
        <v>1469</v>
      </c>
      <c r="P329" s="178">
        <v>202</v>
      </c>
    </row>
    <row r="330" spans="1:16" x14ac:dyDescent="0.3">
      <c r="A330" s="175" t="s">
        <v>819</v>
      </c>
      <c r="B330" s="176" t="s">
        <v>1086</v>
      </c>
      <c r="C330" s="176" t="s">
        <v>1528</v>
      </c>
      <c r="D330" s="175" t="s">
        <v>1089</v>
      </c>
      <c r="E330" s="172">
        <v>1845</v>
      </c>
      <c r="F330" s="177">
        <v>166</v>
      </c>
      <c r="G330" s="177">
        <v>1327</v>
      </c>
      <c r="H330" s="178">
        <v>352</v>
      </c>
      <c r="I330" s="172">
        <v>2039</v>
      </c>
      <c r="J330" s="177">
        <v>375</v>
      </c>
      <c r="K330" s="177">
        <v>1312</v>
      </c>
      <c r="L330" s="178">
        <v>352</v>
      </c>
      <c r="M330" s="172">
        <v>1989</v>
      </c>
      <c r="N330" s="177">
        <v>370</v>
      </c>
      <c r="O330" s="177">
        <v>1259</v>
      </c>
      <c r="P330" s="178">
        <v>360</v>
      </c>
    </row>
    <row r="331" spans="1:16" x14ac:dyDescent="0.3">
      <c r="A331" s="175" t="s">
        <v>1182</v>
      </c>
      <c r="B331" s="176" t="s">
        <v>135</v>
      </c>
      <c r="C331" s="176" t="s">
        <v>1529</v>
      </c>
      <c r="D331" s="175" t="s">
        <v>443</v>
      </c>
      <c r="E331" s="172">
        <v>1835</v>
      </c>
      <c r="F331" s="177">
        <v>504</v>
      </c>
      <c r="G331" s="177">
        <v>1035</v>
      </c>
      <c r="H331" s="178">
        <v>296</v>
      </c>
      <c r="I331" s="172">
        <v>1982</v>
      </c>
      <c r="J331" s="177">
        <v>630</v>
      </c>
      <c r="K331" s="177">
        <v>1040</v>
      </c>
      <c r="L331" s="178">
        <v>312</v>
      </c>
      <c r="M331" s="172">
        <v>1987</v>
      </c>
      <c r="N331" s="177">
        <v>641</v>
      </c>
      <c r="O331" s="177">
        <v>1020</v>
      </c>
      <c r="P331" s="178">
        <v>326</v>
      </c>
    </row>
    <row r="332" spans="1:16" x14ac:dyDescent="0.3">
      <c r="A332" s="175" t="s">
        <v>474</v>
      </c>
      <c r="B332" s="176" t="s">
        <v>181</v>
      </c>
      <c r="C332" s="176" t="s">
        <v>1530</v>
      </c>
      <c r="D332" s="175" t="s">
        <v>868</v>
      </c>
      <c r="E332" s="172">
        <v>1811</v>
      </c>
      <c r="F332" s="177">
        <v>343</v>
      </c>
      <c r="G332" s="177">
        <v>987</v>
      </c>
      <c r="H332" s="178">
        <v>481</v>
      </c>
      <c r="I332" s="172">
        <v>1920</v>
      </c>
      <c r="J332" s="177">
        <v>468</v>
      </c>
      <c r="K332" s="177">
        <v>978</v>
      </c>
      <c r="L332" s="178">
        <v>474</v>
      </c>
      <c r="M332" s="172">
        <v>1962</v>
      </c>
      <c r="N332" s="177">
        <v>465</v>
      </c>
      <c r="O332" s="177">
        <v>1016</v>
      </c>
      <c r="P332" s="178">
        <v>481</v>
      </c>
    </row>
    <row r="333" spans="1:16" x14ac:dyDescent="0.3">
      <c r="A333" s="175" t="s">
        <v>308</v>
      </c>
      <c r="B333" s="176" t="s">
        <v>449</v>
      </c>
      <c r="C333" s="176" t="s">
        <v>1531</v>
      </c>
      <c r="D333" s="175" t="s">
        <v>927</v>
      </c>
      <c r="E333" s="172">
        <v>1847</v>
      </c>
      <c r="F333" s="177">
        <v>1387</v>
      </c>
      <c r="G333" s="177">
        <v>156</v>
      </c>
      <c r="H333" s="178">
        <v>304</v>
      </c>
      <c r="I333" s="172">
        <v>1948</v>
      </c>
      <c r="J333" s="177">
        <v>1469</v>
      </c>
      <c r="K333" s="177">
        <v>164</v>
      </c>
      <c r="L333" s="178">
        <v>315</v>
      </c>
      <c r="M333" s="172">
        <v>1959</v>
      </c>
      <c r="N333" s="177">
        <v>1478</v>
      </c>
      <c r="O333" s="177">
        <v>159</v>
      </c>
      <c r="P333" s="178">
        <v>322</v>
      </c>
    </row>
    <row r="334" spans="1:16" x14ac:dyDescent="0.3">
      <c r="A334" s="175" t="s">
        <v>568</v>
      </c>
      <c r="B334" s="176" t="s">
        <v>449</v>
      </c>
      <c r="C334" s="176" t="s">
        <v>1532</v>
      </c>
      <c r="D334" s="175" t="s">
        <v>926</v>
      </c>
      <c r="E334" s="172">
        <v>1855</v>
      </c>
      <c r="F334" s="177">
        <v>363</v>
      </c>
      <c r="G334" s="177">
        <v>1097</v>
      </c>
      <c r="H334" s="178">
        <v>395</v>
      </c>
      <c r="I334" s="172">
        <v>1874</v>
      </c>
      <c r="J334" s="177">
        <v>362</v>
      </c>
      <c r="K334" s="177">
        <v>1113</v>
      </c>
      <c r="L334" s="178">
        <v>399</v>
      </c>
      <c r="M334" s="172">
        <v>1954</v>
      </c>
      <c r="N334" s="177">
        <v>415</v>
      </c>
      <c r="O334" s="177">
        <v>1134</v>
      </c>
      <c r="P334" s="178">
        <v>405</v>
      </c>
    </row>
    <row r="335" spans="1:16" x14ac:dyDescent="0.3">
      <c r="A335" s="175" t="s">
        <v>107</v>
      </c>
      <c r="B335" s="176" t="s">
        <v>748</v>
      </c>
      <c r="C335" s="176" t="s">
        <v>1533</v>
      </c>
      <c r="D335" s="175" t="s">
        <v>751</v>
      </c>
      <c r="E335" s="172">
        <v>1896</v>
      </c>
      <c r="F335" s="177">
        <v>395</v>
      </c>
      <c r="G335" s="177">
        <v>1139</v>
      </c>
      <c r="H335" s="178">
        <v>362</v>
      </c>
      <c r="I335" s="172">
        <v>1934</v>
      </c>
      <c r="J335" s="177">
        <v>387</v>
      </c>
      <c r="K335" s="177">
        <v>1192</v>
      </c>
      <c r="L335" s="178">
        <v>355</v>
      </c>
      <c r="M335" s="172">
        <v>1939</v>
      </c>
      <c r="N335" s="177">
        <v>399</v>
      </c>
      <c r="O335" s="177">
        <v>1188</v>
      </c>
      <c r="P335" s="178">
        <v>352</v>
      </c>
    </row>
    <row r="336" spans="1:16" x14ac:dyDescent="0.3">
      <c r="A336" s="175" t="s">
        <v>107</v>
      </c>
      <c r="B336" s="176" t="s">
        <v>475</v>
      </c>
      <c r="C336" s="176" t="s">
        <v>1534</v>
      </c>
      <c r="D336" s="175" t="s">
        <v>485</v>
      </c>
      <c r="E336" s="172">
        <v>1915</v>
      </c>
      <c r="F336" s="177">
        <v>455</v>
      </c>
      <c r="G336" s="177">
        <v>928</v>
      </c>
      <c r="H336" s="178">
        <v>532</v>
      </c>
      <c r="I336" s="172">
        <v>1942</v>
      </c>
      <c r="J336" s="177">
        <v>500</v>
      </c>
      <c r="K336" s="177">
        <v>921</v>
      </c>
      <c r="L336" s="178">
        <v>521</v>
      </c>
      <c r="M336" s="172">
        <v>1962</v>
      </c>
      <c r="N336" s="177">
        <v>503</v>
      </c>
      <c r="O336" s="177">
        <v>915</v>
      </c>
      <c r="P336" s="178">
        <v>544</v>
      </c>
    </row>
    <row r="337" spans="1:16" x14ac:dyDescent="0.3">
      <c r="A337" s="175" t="s">
        <v>938</v>
      </c>
      <c r="B337" s="176" t="s">
        <v>181</v>
      </c>
      <c r="C337" s="176" t="s">
        <v>1535</v>
      </c>
      <c r="D337" s="175" t="s">
        <v>181</v>
      </c>
      <c r="E337" s="172">
        <v>1873</v>
      </c>
      <c r="F337" s="177">
        <v>1046</v>
      </c>
      <c r="G337" s="177">
        <v>681</v>
      </c>
      <c r="H337" s="178">
        <v>146</v>
      </c>
      <c r="I337" s="172">
        <v>1947</v>
      </c>
      <c r="J337" s="177">
        <v>1095</v>
      </c>
      <c r="K337" s="177">
        <v>685</v>
      </c>
      <c r="L337" s="178">
        <v>167</v>
      </c>
      <c r="M337" s="172">
        <v>1932</v>
      </c>
      <c r="N337" s="177">
        <v>1090</v>
      </c>
      <c r="O337" s="177">
        <v>674</v>
      </c>
      <c r="P337" s="178">
        <v>168</v>
      </c>
    </row>
    <row r="338" spans="1:16" x14ac:dyDescent="0.3">
      <c r="A338" s="175" t="s">
        <v>680</v>
      </c>
      <c r="B338" s="176" t="s">
        <v>569</v>
      </c>
      <c r="C338" s="176" t="s">
        <v>1536</v>
      </c>
      <c r="D338" s="175" t="s">
        <v>611</v>
      </c>
      <c r="E338" s="172">
        <v>1738</v>
      </c>
      <c r="F338" s="177">
        <v>626</v>
      </c>
      <c r="G338" s="177">
        <v>612</v>
      </c>
      <c r="H338" s="178">
        <v>500</v>
      </c>
      <c r="I338" s="172">
        <v>1918</v>
      </c>
      <c r="J338" s="177">
        <v>637</v>
      </c>
      <c r="K338" s="177">
        <v>767</v>
      </c>
      <c r="L338" s="178">
        <v>514</v>
      </c>
      <c r="M338" s="172">
        <v>1975</v>
      </c>
      <c r="N338" s="177">
        <v>633</v>
      </c>
      <c r="O338" s="177">
        <v>773</v>
      </c>
      <c r="P338" s="178">
        <v>569</v>
      </c>
    </row>
    <row r="339" spans="1:16" x14ac:dyDescent="0.3">
      <c r="A339" s="175" t="s">
        <v>308</v>
      </c>
      <c r="B339" s="176" t="s">
        <v>1086</v>
      </c>
      <c r="C339" s="176" t="s">
        <v>1537</v>
      </c>
      <c r="D339" s="175" t="s">
        <v>1097</v>
      </c>
      <c r="E339" s="172">
        <v>1611</v>
      </c>
      <c r="F339" s="177">
        <v>372</v>
      </c>
      <c r="G339" s="177">
        <v>1150</v>
      </c>
      <c r="H339" s="178">
        <v>89</v>
      </c>
      <c r="I339" s="172">
        <v>1768</v>
      </c>
      <c r="J339" s="177">
        <v>469</v>
      </c>
      <c r="K339" s="177">
        <v>1215</v>
      </c>
      <c r="L339" s="178">
        <v>84</v>
      </c>
      <c r="M339" s="172">
        <v>1906</v>
      </c>
      <c r="N339" s="177">
        <v>493</v>
      </c>
      <c r="O339" s="177">
        <v>1328</v>
      </c>
      <c r="P339" s="178">
        <v>85</v>
      </c>
    </row>
    <row r="340" spans="1:16" x14ac:dyDescent="0.3">
      <c r="A340" s="175" t="s">
        <v>938</v>
      </c>
      <c r="B340" s="176" t="s">
        <v>569</v>
      </c>
      <c r="C340" s="176" t="s">
        <v>1538</v>
      </c>
      <c r="D340" s="175" t="s">
        <v>570</v>
      </c>
      <c r="E340" s="172">
        <v>1773</v>
      </c>
      <c r="F340" s="177">
        <v>532</v>
      </c>
      <c r="G340" s="177">
        <v>945</v>
      </c>
      <c r="H340" s="178">
        <v>296</v>
      </c>
      <c r="I340" s="172">
        <v>1831</v>
      </c>
      <c r="J340" s="177">
        <v>551</v>
      </c>
      <c r="K340" s="177">
        <v>954</v>
      </c>
      <c r="L340" s="178">
        <v>326</v>
      </c>
      <c r="M340" s="172">
        <v>1947</v>
      </c>
      <c r="N340" s="177">
        <v>563</v>
      </c>
      <c r="O340" s="177">
        <v>990</v>
      </c>
      <c r="P340" s="178">
        <v>394</v>
      </c>
    </row>
    <row r="341" spans="1:16" x14ac:dyDescent="0.3">
      <c r="A341" s="175" t="s">
        <v>308</v>
      </c>
      <c r="B341" s="176" t="s">
        <v>261</v>
      </c>
      <c r="C341" s="176" t="s">
        <v>1539</v>
      </c>
      <c r="D341" s="175" t="s">
        <v>296</v>
      </c>
      <c r="E341" s="172">
        <v>1698</v>
      </c>
      <c r="F341" s="177">
        <v>388</v>
      </c>
      <c r="G341" s="177">
        <v>1059</v>
      </c>
      <c r="H341" s="178">
        <v>251</v>
      </c>
      <c r="I341" s="172">
        <v>1775</v>
      </c>
      <c r="J341" s="177">
        <v>391</v>
      </c>
      <c r="K341" s="177">
        <v>1097</v>
      </c>
      <c r="L341" s="178">
        <v>287</v>
      </c>
      <c r="M341" s="172">
        <v>1881</v>
      </c>
      <c r="N341" s="177">
        <v>459</v>
      </c>
      <c r="O341" s="177">
        <v>1124</v>
      </c>
      <c r="P341" s="178">
        <v>298</v>
      </c>
    </row>
    <row r="342" spans="1:16" x14ac:dyDescent="0.3">
      <c r="A342" s="175" t="s">
        <v>568</v>
      </c>
      <c r="B342" s="176" t="s">
        <v>874</v>
      </c>
      <c r="C342" s="176" t="s">
        <v>1540</v>
      </c>
      <c r="D342" s="175" t="s">
        <v>907</v>
      </c>
      <c r="E342" s="172">
        <v>1948</v>
      </c>
      <c r="F342" s="177">
        <v>245</v>
      </c>
      <c r="G342" s="177">
        <v>1442</v>
      </c>
      <c r="H342" s="178">
        <v>261</v>
      </c>
      <c r="I342" s="172">
        <v>1877</v>
      </c>
      <c r="J342" s="177">
        <v>244</v>
      </c>
      <c r="K342" s="177">
        <v>1408</v>
      </c>
      <c r="L342" s="178">
        <v>225</v>
      </c>
      <c r="M342" s="172">
        <v>1838</v>
      </c>
      <c r="N342" s="177">
        <v>245</v>
      </c>
      <c r="O342" s="177">
        <v>1388</v>
      </c>
      <c r="P342" s="178">
        <v>205</v>
      </c>
    </row>
    <row r="343" spans="1:16" x14ac:dyDescent="0.3">
      <c r="A343" s="175" t="s">
        <v>308</v>
      </c>
      <c r="B343" s="176" t="s">
        <v>712</v>
      </c>
      <c r="C343" s="176" t="s">
        <v>1541</v>
      </c>
      <c r="D343" s="175" t="s">
        <v>738</v>
      </c>
      <c r="E343" s="172">
        <v>1710</v>
      </c>
      <c r="F343" s="177">
        <v>348</v>
      </c>
      <c r="G343" s="177">
        <v>1050</v>
      </c>
      <c r="H343" s="178">
        <v>312</v>
      </c>
      <c r="I343" s="172">
        <v>1824</v>
      </c>
      <c r="J343" s="177">
        <v>443</v>
      </c>
      <c r="K343" s="177">
        <v>1061</v>
      </c>
      <c r="L343" s="178">
        <v>320</v>
      </c>
      <c r="M343" s="172">
        <v>1877</v>
      </c>
      <c r="N343" s="177">
        <v>467</v>
      </c>
      <c r="O343" s="177">
        <v>1071</v>
      </c>
      <c r="P343" s="178">
        <v>339</v>
      </c>
    </row>
    <row r="344" spans="1:16" x14ac:dyDescent="0.3">
      <c r="A344" s="175" t="s">
        <v>568</v>
      </c>
      <c r="B344" s="176" t="s">
        <v>1086</v>
      </c>
      <c r="C344" s="176" t="s">
        <v>1542</v>
      </c>
      <c r="D344" s="175" t="s">
        <v>814</v>
      </c>
      <c r="E344" s="172">
        <v>1653</v>
      </c>
      <c r="F344" s="177">
        <v>446</v>
      </c>
      <c r="G344" s="177">
        <v>633</v>
      </c>
      <c r="H344" s="178">
        <v>574</v>
      </c>
      <c r="I344" s="172">
        <v>1751</v>
      </c>
      <c r="J344" s="177">
        <v>511</v>
      </c>
      <c r="K344" s="177">
        <v>655</v>
      </c>
      <c r="L344" s="178">
        <v>585</v>
      </c>
      <c r="M344" s="172">
        <v>1864</v>
      </c>
      <c r="N344" s="177">
        <v>601</v>
      </c>
      <c r="O344" s="177">
        <v>669</v>
      </c>
      <c r="P344" s="178">
        <v>594</v>
      </c>
    </row>
    <row r="345" spans="1:16" x14ac:dyDescent="0.3">
      <c r="A345" s="175" t="s">
        <v>568</v>
      </c>
      <c r="B345" s="176" t="s">
        <v>108</v>
      </c>
      <c r="C345" s="176" t="s">
        <v>1543</v>
      </c>
      <c r="D345" s="175" t="s">
        <v>208</v>
      </c>
      <c r="E345" s="172">
        <v>1783</v>
      </c>
      <c r="F345" s="177">
        <v>691</v>
      </c>
      <c r="G345" s="177">
        <v>599</v>
      </c>
      <c r="H345" s="178">
        <v>493</v>
      </c>
      <c r="I345" s="172">
        <v>1819</v>
      </c>
      <c r="J345" s="177">
        <v>703</v>
      </c>
      <c r="K345" s="177">
        <v>604</v>
      </c>
      <c r="L345" s="178">
        <v>512</v>
      </c>
      <c r="M345" s="172">
        <v>1864</v>
      </c>
      <c r="N345" s="177">
        <v>723</v>
      </c>
      <c r="O345" s="177">
        <v>612</v>
      </c>
      <c r="P345" s="178">
        <v>529</v>
      </c>
    </row>
    <row r="346" spans="1:16" x14ac:dyDescent="0.3">
      <c r="A346" s="175" t="s">
        <v>680</v>
      </c>
      <c r="B346" s="176" t="s">
        <v>309</v>
      </c>
      <c r="C346" s="176" t="s">
        <v>1544</v>
      </c>
      <c r="D346" s="175" t="s">
        <v>347</v>
      </c>
      <c r="E346" s="172">
        <v>1491</v>
      </c>
      <c r="F346" s="177">
        <v>81</v>
      </c>
      <c r="G346" s="177">
        <v>1226</v>
      </c>
      <c r="H346" s="178">
        <v>184</v>
      </c>
      <c r="I346" s="172">
        <v>1517</v>
      </c>
      <c r="J346" s="177">
        <v>80</v>
      </c>
      <c r="K346" s="177">
        <v>1243</v>
      </c>
      <c r="L346" s="178">
        <v>194</v>
      </c>
      <c r="M346" s="172">
        <v>1838</v>
      </c>
      <c r="N346" s="177">
        <v>88</v>
      </c>
      <c r="O346" s="177">
        <v>1549</v>
      </c>
      <c r="P346" s="178">
        <v>201</v>
      </c>
    </row>
    <row r="347" spans="1:16" x14ac:dyDescent="0.3">
      <c r="A347" s="175" t="s">
        <v>938</v>
      </c>
      <c r="B347" s="176" t="s">
        <v>513</v>
      </c>
      <c r="C347" s="176" t="s">
        <v>1545</v>
      </c>
      <c r="D347" s="176" t="s">
        <v>518</v>
      </c>
      <c r="E347" s="172">
        <v>1632</v>
      </c>
      <c r="F347" s="177">
        <v>705</v>
      </c>
      <c r="G347" s="177">
        <v>449</v>
      </c>
      <c r="H347" s="178">
        <v>478</v>
      </c>
      <c r="I347" s="172">
        <v>1717</v>
      </c>
      <c r="J347" s="177">
        <v>794</v>
      </c>
      <c r="K347" s="177">
        <v>460</v>
      </c>
      <c r="L347" s="178">
        <v>463</v>
      </c>
      <c r="M347" s="172">
        <v>1884</v>
      </c>
      <c r="N347" s="177">
        <v>892</v>
      </c>
      <c r="O347" s="177">
        <v>470</v>
      </c>
      <c r="P347" s="178">
        <v>522</v>
      </c>
    </row>
    <row r="348" spans="1:16" x14ac:dyDescent="0.3">
      <c r="A348" s="175" t="s">
        <v>762</v>
      </c>
      <c r="B348" s="176" t="s">
        <v>309</v>
      </c>
      <c r="C348" s="176" t="s">
        <v>1546</v>
      </c>
      <c r="D348" s="175" t="s">
        <v>376</v>
      </c>
      <c r="E348" s="172">
        <v>1615</v>
      </c>
      <c r="F348" s="177">
        <v>277</v>
      </c>
      <c r="G348" s="177">
        <v>1061</v>
      </c>
      <c r="H348" s="178">
        <v>277</v>
      </c>
      <c r="I348" s="172">
        <v>1731</v>
      </c>
      <c r="J348" s="177">
        <v>280</v>
      </c>
      <c r="K348" s="177">
        <v>1171</v>
      </c>
      <c r="L348" s="178">
        <v>280</v>
      </c>
      <c r="M348" s="172">
        <v>1831</v>
      </c>
      <c r="N348" s="177">
        <v>284</v>
      </c>
      <c r="O348" s="177">
        <v>1235</v>
      </c>
      <c r="P348" s="178">
        <v>312</v>
      </c>
    </row>
    <row r="349" spans="1:16" x14ac:dyDescent="0.3">
      <c r="A349" s="175" t="s">
        <v>924</v>
      </c>
      <c r="B349" s="176" t="s">
        <v>261</v>
      </c>
      <c r="C349" s="176" t="s">
        <v>1547</v>
      </c>
      <c r="D349" s="175" t="s">
        <v>297</v>
      </c>
      <c r="E349" s="172">
        <v>1888</v>
      </c>
      <c r="F349" s="177">
        <v>602</v>
      </c>
      <c r="G349" s="177">
        <v>891</v>
      </c>
      <c r="H349" s="178">
        <v>395</v>
      </c>
      <c r="I349" s="172">
        <v>1874</v>
      </c>
      <c r="J349" s="177">
        <v>595</v>
      </c>
      <c r="K349" s="177">
        <v>883</v>
      </c>
      <c r="L349" s="178">
        <v>396</v>
      </c>
      <c r="M349" s="172">
        <v>1833</v>
      </c>
      <c r="N349" s="177">
        <v>612</v>
      </c>
      <c r="O349" s="177">
        <v>774</v>
      </c>
      <c r="P349" s="178">
        <v>447</v>
      </c>
    </row>
    <row r="350" spans="1:16" x14ac:dyDescent="0.3">
      <c r="A350" s="175" t="s">
        <v>938</v>
      </c>
      <c r="B350" s="176" t="s">
        <v>513</v>
      </c>
      <c r="C350" s="176" t="s">
        <v>1548</v>
      </c>
      <c r="D350" s="175" t="s">
        <v>534</v>
      </c>
      <c r="E350" s="172">
        <v>1920</v>
      </c>
      <c r="F350" s="177">
        <v>666</v>
      </c>
      <c r="G350" s="177">
        <v>775</v>
      </c>
      <c r="H350" s="178">
        <v>479</v>
      </c>
      <c r="I350" s="172">
        <v>1751</v>
      </c>
      <c r="J350" s="177">
        <v>634</v>
      </c>
      <c r="K350" s="177">
        <v>680</v>
      </c>
      <c r="L350" s="178">
        <v>437</v>
      </c>
      <c r="M350" s="172">
        <v>1794</v>
      </c>
      <c r="N350" s="177">
        <v>653</v>
      </c>
      <c r="O350" s="177">
        <v>678</v>
      </c>
      <c r="P350" s="178">
        <v>463</v>
      </c>
    </row>
    <row r="351" spans="1:16" x14ac:dyDescent="0.3">
      <c r="A351" s="175" t="s">
        <v>819</v>
      </c>
      <c r="B351" s="176" t="s">
        <v>261</v>
      </c>
      <c r="C351" s="176" t="s">
        <v>1549</v>
      </c>
      <c r="D351" s="175" t="s">
        <v>283</v>
      </c>
      <c r="E351" s="172">
        <v>1743</v>
      </c>
      <c r="F351" s="177">
        <v>822</v>
      </c>
      <c r="G351" s="177">
        <v>539</v>
      </c>
      <c r="H351" s="178">
        <v>382</v>
      </c>
      <c r="I351" s="172">
        <v>1762</v>
      </c>
      <c r="J351" s="177">
        <v>837</v>
      </c>
      <c r="K351" s="177">
        <v>516</v>
      </c>
      <c r="L351" s="178">
        <v>409</v>
      </c>
      <c r="M351" s="172">
        <v>1772</v>
      </c>
      <c r="N351" s="177">
        <v>838</v>
      </c>
      <c r="O351" s="177">
        <v>518</v>
      </c>
      <c r="P351" s="178">
        <v>416</v>
      </c>
    </row>
    <row r="352" spans="1:16" x14ac:dyDescent="0.3">
      <c r="A352" s="175" t="s">
        <v>107</v>
      </c>
      <c r="B352" s="176" t="s">
        <v>458</v>
      </c>
      <c r="C352" s="176" t="s">
        <v>1550</v>
      </c>
      <c r="D352" s="175" t="s">
        <v>464</v>
      </c>
      <c r="E352" s="172">
        <v>1596</v>
      </c>
      <c r="F352" s="177">
        <v>120</v>
      </c>
      <c r="G352" s="177">
        <v>1278</v>
      </c>
      <c r="H352" s="178">
        <v>198</v>
      </c>
      <c r="I352" s="172">
        <v>1692</v>
      </c>
      <c r="J352" s="177">
        <v>239</v>
      </c>
      <c r="K352" s="177">
        <v>1256</v>
      </c>
      <c r="L352" s="178">
        <v>197</v>
      </c>
      <c r="M352" s="172">
        <v>1764</v>
      </c>
      <c r="N352" s="177">
        <v>240</v>
      </c>
      <c r="O352" s="177">
        <v>1324</v>
      </c>
      <c r="P352" s="178">
        <v>200</v>
      </c>
    </row>
    <row r="353" spans="1:16" x14ac:dyDescent="0.3">
      <c r="A353" s="175" t="s">
        <v>1085</v>
      </c>
      <c r="B353" s="176" t="s">
        <v>1039</v>
      </c>
      <c r="C353" s="176" t="s">
        <v>1551</v>
      </c>
      <c r="D353" s="175" t="s">
        <v>1078</v>
      </c>
      <c r="E353" s="172">
        <v>1640</v>
      </c>
      <c r="F353" s="177">
        <v>447</v>
      </c>
      <c r="G353" s="177">
        <v>801</v>
      </c>
      <c r="H353" s="178">
        <v>392</v>
      </c>
      <c r="I353" s="172">
        <v>1783</v>
      </c>
      <c r="J353" s="177">
        <v>575</v>
      </c>
      <c r="K353" s="177">
        <v>812</v>
      </c>
      <c r="L353" s="178">
        <v>396</v>
      </c>
      <c r="M353" s="172">
        <v>1757</v>
      </c>
      <c r="N353" s="177">
        <v>545</v>
      </c>
      <c r="O353" s="177">
        <v>808</v>
      </c>
      <c r="P353" s="178">
        <v>404</v>
      </c>
    </row>
    <row r="354" spans="1:16" x14ac:dyDescent="0.3">
      <c r="A354" s="175" t="s">
        <v>913</v>
      </c>
      <c r="B354" s="176" t="s">
        <v>793</v>
      </c>
      <c r="C354" s="176" t="s">
        <v>1552</v>
      </c>
      <c r="D354" s="175" t="s">
        <v>469</v>
      </c>
      <c r="E354" s="172">
        <v>1703</v>
      </c>
      <c r="F354" s="177">
        <v>439</v>
      </c>
      <c r="G354" s="177">
        <v>1044</v>
      </c>
      <c r="H354" s="178">
        <v>220</v>
      </c>
      <c r="I354" s="172">
        <v>1746</v>
      </c>
      <c r="J354" s="177">
        <v>507</v>
      </c>
      <c r="K354" s="177">
        <v>1008</v>
      </c>
      <c r="L354" s="178">
        <v>231</v>
      </c>
      <c r="M354" s="172">
        <v>1737</v>
      </c>
      <c r="N354" s="177">
        <v>479</v>
      </c>
      <c r="O354" s="177">
        <v>1019</v>
      </c>
      <c r="P354" s="178">
        <v>239</v>
      </c>
    </row>
    <row r="355" spans="1:16" x14ac:dyDescent="0.3">
      <c r="A355" s="175" t="s">
        <v>260</v>
      </c>
      <c r="B355" s="176" t="s">
        <v>874</v>
      </c>
      <c r="C355" s="176" t="s">
        <v>1553</v>
      </c>
      <c r="D355" s="175" t="s">
        <v>882</v>
      </c>
      <c r="E355" s="172">
        <v>1675</v>
      </c>
      <c r="F355" s="177">
        <v>364</v>
      </c>
      <c r="G355" s="177">
        <v>918</v>
      </c>
      <c r="H355" s="178">
        <v>393</v>
      </c>
      <c r="I355" s="172">
        <v>1718</v>
      </c>
      <c r="J355" s="177">
        <v>372</v>
      </c>
      <c r="K355" s="177">
        <v>942</v>
      </c>
      <c r="L355" s="178">
        <v>404</v>
      </c>
      <c r="M355" s="172">
        <v>1727</v>
      </c>
      <c r="N355" s="177">
        <v>368</v>
      </c>
      <c r="O355" s="177">
        <v>937</v>
      </c>
      <c r="P355" s="178">
        <v>422</v>
      </c>
    </row>
    <row r="356" spans="1:16" x14ac:dyDescent="0.3">
      <c r="A356" s="175" t="s">
        <v>1014</v>
      </c>
      <c r="B356" s="176" t="s">
        <v>1086</v>
      </c>
      <c r="C356" s="176" t="s">
        <v>1554</v>
      </c>
      <c r="D356" s="175" t="s">
        <v>1034</v>
      </c>
      <c r="E356" s="172">
        <v>1488</v>
      </c>
      <c r="F356" s="177">
        <v>968</v>
      </c>
      <c r="G356" s="177">
        <v>305</v>
      </c>
      <c r="H356" s="178">
        <v>215</v>
      </c>
      <c r="I356" s="172">
        <v>1563</v>
      </c>
      <c r="J356" s="177">
        <v>1032</v>
      </c>
      <c r="K356" s="177">
        <v>302</v>
      </c>
      <c r="L356" s="178">
        <v>229</v>
      </c>
      <c r="M356" s="172">
        <v>1735</v>
      </c>
      <c r="N356" s="177">
        <v>1179</v>
      </c>
      <c r="O356" s="177">
        <v>301</v>
      </c>
      <c r="P356" s="178">
        <v>255</v>
      </c>
    </row>
    <row r="357" spans="1:16" x14ac:dyDescent="0.3">
      <c r="A357" s="175" t="s">
        <v>107</v>
      </c>
      <c r="B357" s="176" t="s">
        <v>939</v>
      </c>
      <c r="C357" s="176" t="s">
        <v>1555</v>
      </c>
      <c r="D357" s="175" t="s">
        <v>193</v>
      </c>
      <c r="E357" s="172">
        <v>1532</v>
      </c>
      <c r="F357" s="177">
        <v>313</v>
      </c>
      <c r="G357" s="177">
        <v>785</v>
      </c>
      <c r="H357" s="178">
        <v>434</v>
      </c>
      <c r="I357" s="172">
        <v>1701</v>
      </c>
      <c r="J357" s="177">
        <v>474</v>
      </c>
      <c r="K357" s="177">
        <v>789</v>
      </c>
      <c r="L357" s="178">
        <v>438</v>
      </c>
      <c r="M357" s="172">
        <v>1691</v>
      </c>
      <c r="N357" s="177">
        <v>472</v>
      </c>
      <c r="O357" s="177">
        <v>798</v>
      </c>
      <c r="P357" s="178">
        <v>421</v>
      </c>
    </row>
    <row r="358" spans="1:16" x14ac:dyDescent="0.3">
      <c r="A358" s="175" t="s">
        <v>568</v>
      </c>
      <c r="B358" s="176" t="s">
        <v>569</v>
      </c>
      <c r="C358" s="176" t="s">
        <v>1556</v>
      </c>
      <c r="D358" s="175" t="s">
        <v>598</v>
      </c>
      <c r="E358" s="172">
        <v>1777</v>
      </c>
      <c r="F358" s="177">
        <v>283</v>
      </c>
      <c r="G358" s="177">
        <v>1254</v>
      </c>
      <c r="H358" s="178">
        <v>240</v>
      </c>
      <c r="I358" s="172">
        <v>1787</v>
      </c>
      <c r="J358" s="177">
        <v>281</v>
      </c>
      <c r="K358" s="177">
        <v>1257</v>
      </c>
      <c r="L358" s="178">
        <v>249</v>
      </c>
      <c r="M358" s="172">
        <v>1715</v>
      </c>
      <c r="N358" s="177">
        <v>285</v>
      </c>
      <c r="O358" s="177">
        <v>1174</v>
      </c>
      <c r="P358" s="178">
        <v>256</v>
      </c>
    </row>
    <row r="359" spans="1:16" x14ac:dyDescent="0.3">
      <c r="A359" s="175" t="s">
        <v>308</v>
      </c>
      <c r="B359" s="176" t="s">
        <v>1039</v>
      </c>
      <c r="C359" s="176" t="s">
        <v>1557</v>
      </c>
      <c r="D359" s="175" t="s">
        <v>1057</v>
      </c>
      <c r="E359" s="172">
        <v>1644</v>
      </c>
      <c r="F359" s="177">
        <v>296</v>
      </c>
      <c r="G359" s="177">
        <v>805</v>
      </c>
      <c r="H359" s="178">
        <v>543</v>
      </c>
      <c r="I359" s="172">
        <v>1676</v>
      </c>
      <c r="J359" s="177">
        <v>301</v>
      </c>
      <c r="K359" s="177">
        <v>819</v>
      </c>
      <c r="L359" s="178">
        <v>556</v>
      </c>
      <c r="M359" s="172">
        <v>1735</v>
      </c>
      <c r="N359" s="177">
        <v>307</v>
      </c>
      <c r="O359" s="177">
        <v>841</v>
      </c>
      <c r="P359" s="178">
        <v>587</v>
      </c>
    </row>
    <row r="360" spans="1:16" x14ac:dyDescent="0.3">
      <c r="A360" s="175" t="s">
        <v>107</v>
      </c>
      <c r="B360" s="176" t="s">
        <v>108</v>
      </c>
      <c r="C360" s="176" t="s">
        <v>1558</v>
      </c>
      <c r="D360" s="175" t="s">
        <v>122</v>
      </c>
      <c r="E360" s="172">
        <v>1721</v>
      </c>
      <c r="F360" s="177">
        <v>1220</v>
      </c>
      <c r="G360" s="177">
        <v>205</v>
      </c>
      <c r="H360" s="178">
        <v>296</v>
      </c>
      <c r="I360" s="172">
        <v>1732</v>
      </c>
      <c r="J360" s="177">
        <v>1227</v>
      </c>
      <c r="K360" s="177">
        <v>201</v>
      </c>
      <c r="L360" s="178">
        <v>304</v>
      </c>
      <c r="M360" s="172">
        <v>1715</v>
      </c>
      <c r="N360" s="177">
        <v>1237</v>
      </c>
      <c r="O360" s="177">
        <v>160</v>
      </c>
      <c r="P360" s="178">
        <v>318</v>
      </c>
    </row>
    <row r="361" spans="1:16" x14ac:dyDescent="0.3">
      <c r="A361" s="175" t="s">
        <v>1162</v>
      </c>
      <c r="B361" s="176" t="s">
        <v>108</v>
      </c>
      <c r="C361" s="176" t="s">
        <v>1559</v>
      </c>
      <c r="D361" s="175" t="s">
        <v>206</v>
      </c>
      <c r="E361" s="172">
        <v>1439</v>
      </c>
      <c r="F361" s="177">
        <v>492</v>
      </c>
      <c r="G361" s="177">
        <v>281</v>
      </c>
      <c r="H361" s="178">
        <v>666</v>
      </c>
      <c r="I361" s="172">
        <v>1478</v>
      </c>
      <c r="J361" s="177">
        <v>496</v>
      </c>
      <c r="K361" s="177">
        <v>314</v>
      </c>
      <c r="L361" s="178">
        <v>668</v>
      </c>
      <c r="M361" s="172">
        <v>1736</v>
      </c>
      <c r="N361" s="177">
        <v>512</v>
      </c>
      <c r="O361" s="177">
        <v>514</v>
      </c>
      <c r="P361" s="178">
        <v>710</v>
      </c>
    </row>
    <row r="362" spans="1:16" x14ac:dyDescent="0.3">
      <c r="A362" s="175" t="s">
        <v>568</v>
      </c>
      <c r="B362" s="176" t="s">
        <v>309</v>
      </c>
      <c r="C362" s="176" t="s">
        <v>1560</v>
      </c>
      <c r="D362" s="176" t="s">
        <v>426</v>
      </c>
      <c r="E362" s="172">
        <v>1683</v>
      </c>
      <c r="F362" s="177">
        <v>993</v>
      </c>
      <c r="G362" s="177">
        <v>372</v>
      </c>
      <c r="H362" s="178">
        <v>318</v>
      </c>
      <c r="I362" s="172">
        <v>1697</v>
      </c>
      <c r="J362" s="177">
        <v>995</v>
      </c>
      <c r="K362" s="177">
        <v>372</v>
      </c>
      <c r="L362" s="178">
        <v>330</v>
      </c>
      <c r="M362" s="172">
        <v>1702</v>
      </c>
      <c r="N362" s="177">
        <v>985</v>
      </c>
      <c r="O362" s="177">
        <v>367</v>
      </c>
      <c r="P362" s="178">
        <v>350</v>
      </c>
    </row>
    <row r="363" spans="1:16" x14ac:dyDescent="0.3">
      <c r="A363" s="175" t="s">
        <v>474</v>
      </c>
      <c r="B363" s="176" t="s">
        <v>1131</v>
      </c>
      <c r="C363" s="176" t="s">
        <v>1561</v>
      </c>
      <c r="D363" s="175" t="s">
        <v>1140</v>
      </c>
      <c r="E363" s="172">
        <v>1629</v>
      </c>
      <c r="F363" s="177">
        <v>377</v>
      </c>
      <c r="G363" s="177">
        <v>838</v>
      </c>
      <c r="H363" s="178">
        <v>414</v>
      </c>
      <c r="I363" s="172">
        <v>1621</v>
      </c>
      <c r="J363" s="177">
        <v>344</v>
      </c>
      <c r="K363" s="177">
        <v>859</v>
      </c>
      <c r="L363" s="178">
        <v>418</v>
      </c>
      <c r="M363" s="172">
        <v>1670</v>
      </c>
      <c r="N363" s="177">
        <v>399</v>
      </c>
      <c r="O363" s="177">
        <v>854</v>
      </c>
      <c r="P363" s="178">
        <v>417</v>
      </c>
    </row>
    <row r="364" spans="1:16" x14ac:dyDescent="0.3">
      <c r="A364" s="175" t="s">
        <v>938</v>
      </c>
      <c r="B364" s="176" t="s">
        <v>108</v>
      </c>
      <c r="C364" s="176" t="s">
        <v>1562</v>
      </c>
      <c r="D364" s="175" t="s">
        <v>148</v>
      </c>
      <c r="E364" s="172">
        <v>1691</v>
      </c>
      <c r="F364" s="177">
        <v>904</v>
      </c>
      <c r="G364" s="177">
        <v>469</v>
      </c>
      <c r="H364" s="178">
        <v>318</v>
      </c>
      <c r="I364" s="172">
        <v>1637</v>
      </c>
      <c r="J364" s="177">
        <v>890</v>
      </c>
      <c r="K364" s="177">
        <v>449</v>
      </c>
      <c r="L364" s="178">
        <v>298</v>
      </c>
      <c r="M364" s="172">
        <v>1685</v>
      </c>
      <c r="N364" s="177">
        <v>904</v>
      </c>
      <c r="O364" s="177">
        <v>467</v>
      </c>
      <c r="P364" s="178">
        <v>314</v>
      </c>
    </row>
    <row r="365" spans="1:16" x14ac:dyDescent="0.3">
      <c r="A365" s="175" t="s">
        <v>680</v>
      </c>
      <c r="B365" s="176" t="s">
        <v>1086</v>
      </c>
      <c r="C365" s="176" t="s">
        <v>1563</v>
      </c>
      <c r="D365" s="175" t="s">
        <v>1119</v>
      </c>
      <c r="E365" s="172">
        <v>1647</v>
      </c>
      <c r="F365" s="177">
        <v>447</v>
      </c>
      <c r="G365" s="177">
        <v>819</v>
      </c>
      <c r="H365" s="178">
        <v>381</v>
      </c>
      <c r="I365" s="172">
        <v>1654</v>
      </c>
      <c r="J365" s="177">
        <v>449</v>
      </c>
      <c r="K365" s="177">
        <v>829</v>
      </c>
      <c r="L365" s="178">
        <v>376</v>
      </c>
      <c r="M365" s="172">
        <v>1684</v>
      </c>
      <c r="N365" s="177">
        <v>457</v>
      </c>
      <c r="O365" s="177">
        <v>835</v>
      </c>
      <c r="P365" s="178">
        <v>392</v>
      </c>
    </row>
    <row r="366" spans="1:16" x14ac:dyDescent="0.3">
      <c r="A366" s="175" t="s">
        <v>1149</v>
      </c>
      <c r="B366" s="176" t="s">
        <v>475</v>
      </c>
      <c r="C366" s="176" t="s">
        <v>1564</v>
      </c>
      <c r="D366" s="175" t="s">
        <v>483</v>
      </c>
      <c r="E366" s="172">
        <v>1692</v>
      </c>
      <c r="F366" s="177">
        <v>466</v>
      </c>
      <c r="G366" s="177">
        <v>830</v>
      </c>
      <c r="H366" s="178">
        <v>396</v>
      </c>
      <c r="I366" s="172">
        <v>1677</v>
      </c>
      <c r="J366" s="177">
        <v>475</v>
      </c>
      <c r="K366" s="177">
        <v>814</v>
      </c>
      <c r="L366" s="178">
        <v>388</v>
      </c>
      <c r="M366" s="172">
        <v>1674</v>
      </c>
      <c r="N366" s="177">
        <v>466</v>
      </c>
      <c r="O366" s="177">
        <v>806</v>
      </c>
      <c r="P366" s="178">
        <v>402</v>
      </c>
    </row>
    <row r="367" spans="1:16" x14ac:dyDescent="0.3">
      <c r="A367" s="175" t="s">
        <v>1160</v>
      </c>
      <c r="B367" s="176" t="s">
        <v>1123</v>
      </c>
      <c r="C367" s="176" t="s">
        <v>1565</v>
      </c>
      <c r="D367" s="175" t="s">
        <v>1126</v>
      </c>
      <c r="E367" s="172">
        <v>1479</v>
      </c>
      <c r="F367" s="177">
        <v>220</v>
      </c>
      <c r="G367" s="177">
        <v>1042</v>
      </c>
      <c r="H367" s="178">
        <v>217</v>
      </c>
      <c r="I367" s="172">
        <v>1561</v>
      </c>
      <c r="J367" s="177">
        <v>246</v>
      </c>
      <c r="K367" s="177">
        <v>1098</v>
      </c>
      <c r="L367" s="178">
        <v>217</v>
      </c>
      <c r="M367" s="172">
        <v>1663</v>
      </c>
      <c r="N367" s="177">
        <v>282</v>
      </c>
      <c r="O367" s="177">
        <v>1157</v>
      </c>
      <c r="P367" s="178">
        <v>224</v>
      </c>
    </row>
    <row r="368" spans="1:16" x14ac:dyDescent="0.3">
      <c r="A368" s="175" t="s">
        <v>260</v>
      </c>
      <c r="B368" s="176" t="s">
        <v>712</v>
      </c>
      <c r="C368" s="176" t="s">
        <v>1566</v>
      </c>
      <c r="D368" s="175" t="s">
        <v>716</v>
      </c>
      <c r="E368" s="172">
        <v>1682</v>
      </c>
      <c r="F368" s="177">
        <v>390</v>
      </c>
      <c r="G368" s="177">
        <v>840</v>
      </c>
      <c r="H368" s="178">
        <v>452</v>
      </c>
      <c r="I368" s="172">
        <v>1637</v>
      </c>
      <c r="J368" s="177">
        <v>386</v>
      </c>
      <c r="K368" s="177">
        <v>844</v>
      </c>
      <c r="L368" s="178">
        <v>407</v>
      </c>
      <c r="M368" s="172">
        <v>1641</v>
      </c>
      <c r="N368" s="177">
        <v>391</v>
      </c>
      <c r="O368" s="177">
        <v>853</v>
      </c>
      <c r="P368" s="178">
        <v>397</v>
      </c>
    </row>
    <row r="369" spans="1:16" x14ac:dyDescent="0.3">
      <c r="A369" s="175" t="s">
        <v>1038</v>
      </c>
      <c r="B369" s="176" t="s">
        <v>939</v>
      </c>
      <c r="C369" s="176" t="s">
        <v>1567</v>
      </c>
      <c r="D369" s="175" t="s">
        <v>979</v>
      </c>
      <c r="E369" s="172">
        <v>1635</v>
      </c>
      <c r="F369" s="177">
        <v>265</v>
      </c>
      <c r="G369" s="177">
        <v>1083</v>
      </c>
      <c r="H369" s="178">
        <v>287</v>
      </c>
      <c r="I369" s="172">
        <v>1646</v>
      </c>
      <c r="J369" s="177">
        <v>265</v>
      </c>
      <c r="K369" s="177">
        <v>1095</v>
      </c>
      <c r="L369" s="178">
        <v>286</v>
      </c>
      <c r="M369" s="172">
        <v>1640</v>
      </c>
      <c r="N369" s="177">
        <v>257</v>
      </c>
      <c r="O369" s="177">
        <v>1108</v>
      </c>
      <c r="P369" s="178">
        <v>275</v>
      </c>
    </row>
    <row r="370" spans="1:16" x14ac:dyDescent="0.3">
      <c r="A370" s="175" t="s">
        <v>938</v>
      </c>
      <c r="B370" s="176" t="s">
        <v>272</v>
      </c>
      <c r="C370" s="176" t="s">
        <v>1568</v>
      </c>
      <c r="D370" s="175" t="s">
        <v>564</v>
      </c>
      <c r="E370" s="172">
        <v>1738</v>
      </c>
      <c r="F370" s="177">
        <v>637</v>
      </c>
      <c r="G370" s="177">
        <v>520</v>
      </c>
      <c r="H370" s="178">
        <v>581</v>
      </c>
      <c r="I370" s="172">
        <v>1674</v>
      </c>
      <c r="J370" s="177">
        <v>642</v>
      </c>
      <c r="K370" s="177">
        <v>541</v>
      </c>
      <c r="L370" s="178">
        <v>491</v>
      </c>
      <c r="M370" s="172">
        <v>1787</v>
      </c>
      <c r="N370" s="177">
        <v>629</v>
      </c>
      <c r="O370" s="177">
        <v>520</v>
      </c>
      <c r="P370" s="178">
        <v>638</v>
      </c>
    </row>
    <row r="371" spans="1:16" x14ac:dyDescent="0.3">
      <c r="A371" s="175" t="s">
        <v>1130</v>
      </c>
      <c r="B371" s="176" t="s">
        <v>475</v>
      </c>
      <c r="C371" s="176" t="s">
        <v>1569</v>
      </c>
      <c r="D371" s="175" t="s">
        <v>503</v>
      </c>
      <c r="E371" s="172">
        <v>1554</v>
      </c>
      <c r="F371" s="177">
        <v>671</v>
      </c>
      <c r="G371" s="177">
        <v>622</v>
      </c>
      <c r="H371" s="178">
        <v>261</v>
      </c>
      <c r="I371" s="172">
        <v>1590</v>
      </c>
      <c r="J371" s="177">
        <v>685</v>
      </c>
      <c r="K371" s="177">
        <v>623</v>
      </c>
      <c r="L371" s="178">
        <v>282</v>
      </c>
      <c r="M371" s="172">
        <v>1643</v>
      </c>
      <c r="N371" s="177">
        <v>697</v>
      </c>
      <c r="O371" s="177">
        <v>654</v>
      </c>
      <c r="P371" s="178">
        <v>292</v>
      </c>
    </row>
    <row r="372" spans="1:16" x14ac:dyDescent="0.3">
      <c r="A372" s="175" t="s">
        <v>762</v>
      </c>
      <c r="B372" s="176" t="s">
        <v>475</v>
      </c>
      <c r="C372" s="176" t="s">
        <v>1570</v>
      </c>
      <c r="D372" s="175" t="s">
        <v>507</v>
      </c>
      <c r="E372" s="172">
        <v>1501</v>
      </c>
      <c r="F372" s="177">
        <v>391</v>
      </c>
      <c r="G372" s="177">
        <v>1010</v>
      </c>
      <c r="H372" s="178">
        <v>100</v>
      </c>
      <c r="I372" s="172">
        <v>1606</v>
      </c>
      <c r="J372" s="177">
        <v>497</v>
      </c>
      <c r="K372" s="177">
        <v>1005</v>
      </c>
      <c r="L372" s="178">
        <v>104</v>
      </c>
      <c r="M372" s="172">
        <v>1636</v>
      </c>
      <c r="N372" s="177">
        <v>498</v>
      </c>
      <c r="O372" s="177">
        <v>1026</v>
      </c>
      <c r="P372" s="178">
        <v>112</v>
      </c>
    </row>
    <row r="373" spans="1:16" x14ac:dyDescent="0.3">
      <c r="A373" s="175" t="s">
        <v>938</v>
      </c>
      <c r="B373" s="176" t="s">
        <v>108</v>
      </c>
      <c r="C373" s="176" t="s">
        <v>1571</v>
      </c>
      <c r="D373" s="175" t="s">
        <v>232</v>
      </c>
      <c r="E373" s="172">
        <v>1448</v>
      </c>
      <c r="F373" s="177">
        <v>682</v>
      </c>
      <c r="G373" s="177">
        <v>512</v>
      </c>
      <c r="H373" s="178">
        <v>254</v>
      </c>
      <c r="I373" s="172">
        <v>1551</v>
      </c>
      <c r="J373" s="177">
        <v>804</v>
      </c>
      <c r="K373" s="177">
        <v>497</v>
      </c>
      <c r="L373" s="178">
        <v>250</v>
      </c>
      <c r="M373" s="172">
        <v>1660</v>
      </c>
      <c r="N373" s="177">
        <v>893</v>
      </c>
      <c r="O373" s="177">
        <v>484</v>
      </c>
      <c r="P373" s="178">
        <v>283</v>
      </c>
    </row>
    <row r="374" spans="1:16" x14ac:dyDescent="0.3">
      <c r="A374" s="175" t="s">
        <v>308</v>
      </c>
      <c r="B374" s="176" t="s">
        <v>135</v>
      </c>
      <c r="C374" s="176" t="s">
        <v>1572</v>
      </c>
      <c r="D374" s="176" t="s">
        <v>445</v>
      </c>
      <c r="E374" s="172">
        <v>1596</v>
      </c>
      <c r="F374" s="177">
        <v>332</v>
      </c>
      <c r="G374" s="177">
        <v>881</v>
      </c>
      <c r="H374" s="178">
        <v>383</v>
      </c>
      <c r="I374" s="172">
        <v>1573</v>
      </c>
      <c r="J374" s="177">
        <v>334</v>
      </c>
      <c r="K374" s="177">
        <v>873</v>
      </c>
      <c r="L374" s="178">
        <v>366</v>
      </c>
      <c r="M374" s="172">
        <v>1635</v>
      </c>
      <c r="N374" s="177">
        <v>370</v>
      </c>
      <c r="O374" s="177">
        <v>886</v>
      </c>
      <c r="P374" s="178">
        <v>379</v>
      </c>
    </row>
    <row r="375" spans="1:16" x14ac:dyDescent="0.3">
      <c r="A375" s="175" t="s">
        <v>913</v>
      </c>
      <c r="B375" s="176" t="s">
        <v>309</v>
      </c>
      <c r="C375" s="176" t="s">
        <v>1573</v>
      </c>
      <c r="D375" s="175" t="s">
        <v>414</v>
      </c>
      <c r="E375" s="172">
        <v>1536</v>
      </c>
      <c r="F375" s="177">
        <v>393</v>
      </c>
      <c r="G375" s="177">
        <v>1002</v>
      </c>
      <c r="H375" s="178">
        <v>141</v>
      </c>
      <c r="I375" s="172">
        <v>1619</v>
      </c>
      <c r="J375" s="177">
        <v>481</v>
      </c>
      <c r="K375" s="177">
        <v>993</v>
      </c>
      <c r="L375" s="178">
        <v>145</v>
      </c>
      <c r="M375" s="172">
        <v>1639</v>
      </c>
      <c r="N375" s="177">
        <v>479</v>
      </c>
      <c r="O375" s="177">
        <v>991</v>
      </c>
      <c r="P375" s="178">
        <v>169</v>
      </c>
    </row>
    <row r="376" spans="1:16" x14ac:dyDescent="0.3">
      <c r="A376" s="175" t="s">
        <v>107</v>
      </c>
      <c r="B376" s="176" t="s">
        <v>793</v>
      </c>
      <c r="C376" s="176" t="s">
        <v>1574</v>
      </c>
      <c r="D376" s="175" t="s">
        <v>815</v>
      </c>
      <c r="E376" s="172">
        <v>1538</v>
      </c>
      <c r="F376" s="177">
        <v>300</v>
      </c>
      <c r="G376" s="177">
        <v>899</v>
      </c>
      <c r="H376" s="178">
        <v>339</v>
      </c>
      <c r="I376" s="172">
        <v>1585</v>
      </c>
      <c r="J376" s="177">
        <v>307</v>
      </c>
      <c r="K376" s="177">
        <v>938</v>
      </c>
      <c r="L376" s="178">
        <v>340</v>
      </c>
      <c r="M376" s="172">
        <v>1591</v>
      </c>
      <c r="N376" s="177">
        <v>318</v>
      </c>
      <c r="O376" s="177">
        <v>949</v>
      </c>
      <c r="P376" s="178">
        <v>324</v>
      </c>
    </row>
    <row r="377" spans="1:16" x14ac:dyDescent="0.3">
      <c r="A377" s="175" t="s">
        <v>107</v>
      </c>
      <c r="B377" s="176" t="s">
        <v>235</v>
      </c>
      <c r="C377" s="176" t="s">
        <v>1575</v>
      </c>
      <c r="D377" s="175" t="s">
        <v>245</v>
      </c>
      <c r="E377" s="172">
        <v>1595</v>
      </c>
      <c r="F377" s="177">
        <v>214</v>
      </c>
      <c r="G377" s="177">
        <v>1208</v>
      </c>
      <c r="H377" s="178">
        <v>173</v>
      </c>
      <c r="I377" s="172">
        <v>1631</v>
      </c>
      <c r="J377" s="177">
        <v>216</v>
      </c>
      <c r="K377" s="177">
        <v>1232</v>
      </c>
      <c r="L377" s="178">
        <v>183</v>
      </c>
      <c r="M377" s="172">
        <v>1599</v>
      </c>
      <c r="N377" s="177">
        <v>202</v>
      </c>
      <c r="O377" s="177">
        <v>1214</v>
      </c>
      <c r="P377" s="178">
        <v>183</v>
      </c>
    </row>
    <row r="378" spans="1:16" x14ac:dyDescent="0.3">
      <c r="A378" s="175" t="s">
        <v>938</v>
      </c>
      <c r="B378" s="176" t="s">
        <v>569</v>
      </c>
      <c r="C378" s="176" t="s">
        <v>1576</v>
      </c>
      <c r="D378" s="175" t="s">
        <v>199</v>
      </c>
      <c r="E378" s="172">
        <v>1435</v>
      </c>
      <c r="F378" s="177">
        <v>643</v>
      </c>
      <c r="G378" s="177">
        <v>538</v>
      </c>
      <c r="H378" s="178">
        <v>254</v>
      </c>
      <c r="I378" s="172">
        <v>1459</v>
      </c>
      <c r="J378" s="177">
        <v>652</v>
      </c>
      <c r="K378" s="177">
        <v>535</v>
      </c>
      <c r="L378" s="178">
        <v>272</v>
      </c>
      <c r="M378" s="172">
        <v>1633</v>
      </c>
      <c r="N378" s="177">
        <v>785</v>
      </c>
      <c r="O378" s="177">
        <v>531</v>
      </c>
      <c r="P378" s="178">
        <v>317</v>
      </c>
    </row>
    <row r="379" spans="1:16" x14ac:dyDescent="0.3">
      <c r="A379" s="175" t="s">
        <v>1014</v>
      </c>
      <c r="B379" s="176" t="s">
        <v>108</v>
      </c>
      <c r="C379" s="176" t="s">
        <v>1577</v>
      </c>
      <c r="D379" s="175" t="s">
        <v>215</v>
      </c>
      <c r="E379" s="172">
        <v>1595</v>
      </c>
      <c r="F379" s="177">
        <v>680</v>
      </c>
      <c r="G379" s="177">
        <v>476</v>
      </c>
      <c r="H379" s="178">
        <v>439</v>
      </c>
      <c r="I379" s="172">
        <v>1585</v>
      </c>
      <c r="J379" s="177">
        <v>679</v>
      </c>
      <c r="K379" s="177">
        <v>476</v>
      </c>
      <c r="L379" s="178">
        <v>430</v>
      </c>
      <c r="M379" s="172">
        <v>1614</v>
      </c>
      <c r="N379" s="177">
        <v>699</v>
      </c>
      <c r="O379" s="177">
        <v>455</v>
      </c>
      <c r="P379" s="178">
        <v>460</v>
      </c>
    </row>
    <row r="380" spans="1:16" x14ac:dyDescent="0.3">
      <c r="A380" s="175" t="s">
        <v>308</v>
      </c>
      <c r="B380" s="176" t="s">
        <v>235</v>
      </c>
      <c r="C380" s="176" t="s">
        <v>1578</v>
      </c>
      <c r="D380" s="175" t="s">
        <v>253</v>
      </c>
      <c r="E380" s="172">
        <v>1548</v>
      </c>
      <c r="F380" s="177">
        <v>373</v>
      </c>
      <c r="G380" s="177">
        <v>654</v>
      </c>
      <c r="H380" s="178">
        <v>521</v>
      </c>
      <c r="I380" s="172">
        <v>1577</v>
      </c>
      <c r="J380" s="177">
        <v>407</v>
      </c>
      <c r="K380" s="177">
        <v>665</v>
      </c>
      <c r="L380" s="178">
        <v>505</v>
      </c>
      <c r="M380" s="172">
        <v>1557</v>
      </c>
      <c r="N380" s="177">
        <v>451</v>
      </c>
      <c r="O380" s="177">
        <v>626</v>
      </c>
      <c r="P380" s="178">
        <v>480</v>
      </c>
    </row>
    <row r="381" spans="1:16" x14ac:dyDescent="0.3">
      <c r="A381" s="175" t="s">
        <v>938</v>
      </c>
      <c r="B381" s="176" t="s">
        <v>458</v>
      </c>
      <c r="C381" s="176" t="s">
        <v>1579</v>
      </c>
      <c r="D381" s="175" t="s">
        <v>462</v>
      </c>
      <c r="E381" s="172">
        <v>1265</v>
      </c>
      <c r="F381" s="177">
        <v>197</v>
      </c>
      <c r="G381" s="177">
        <v>621</v>
      </c>
      <c r="H381" s="178">
        <v>447</v>
      </c>
      <c r="I381" s="172">
        <v>1351</v>
      </c>
      <c r="J381" s="177">
        <v>200</v>
      </c>
      <c r="K381" s="177">
        <v>700</v>
      </c>
      <c r="L381" s="178">
        <v>451</v>
      </c>
      <c r="M381" s="172">
        <v>1577</v>
      </c>
      <c r="N381" s="177">
        <v>536</v>
      </c>
      <c r="O381" s="177">
        <v>591</v>
      </c>
      <c r="P381" s="178">
        <v>450</v>
      </c>
    </row>
    <row r="382" spans="1:16" x14ac:dyDescent="0.3">
      <c r="A382" s="175" t="s">
        <v>568</v>
      </c>
      <c r="B382" s="176" t="s">
        <v>108</v>
      </c>
      <c r="C382" s="176" t="s">
        <v>1580</v>
      </c>
      <c r="D382" s="175" t="s">
        <v>227</v>
      </c>
      <c r="E382" s="172">
        <v>1479</v>
      </c>
      <c r="F382" s="177">
        <v>386</v>
      </c>
      <c r="G382" s="177">
        <v>829</v>
      </c>
      <c r="H382" s="178">
        <v>264</v>
      </c>
      <c r="I382" s="172">
        <v>1547</v>
      </c>
      <c r="J382" s="177">
        <v>448</v>
      </c>
      <c r="K382" s="177">
        <v>835</v>
      </c>
      <c r="L382" s="178">
        <v>264</v>
      </c>
      <c r="M382" s="172">
        <v>1574</v>
      </c>
      <c r="N382" s="177">
        <v>458</v>
      </c>
      <c r="O382" s="177">
        <v>853</v>
      </c>
      <c r="P382" s="178">
        <v>263</v>
      </c>
    </row>
    <row r="383" spans="1:16" x14ac:dyDescent="0.3">
      <c r="A383" s="175" t="s">
        <v>1038</v>
      </c>
      <c r="B383" s="176" t="s">
        <v>1086</v>
      </c>
      <c r="C383" s="176" t="s">
        <v>1581</v>
      </c>
      <c r="D383" s="175" t="s">
        <v>1095</v>
      </c>
      <c r="E383" s="172">
        <v>1575</v>
      </c>
      <c r="F383" s="177">
        <v>242</v>
      </c>
      <c r="G383" s="177">
        <v>775</v>
      </c>
      <c r="H383" s="178">
        <v>558</v>
      </c>
      <c r="I383" s="172">
        <v>1565</v>
      </c>
      <c r="J383" s="177">
        <v>241</v>
      </c>
      <c r="K383" s="177">
        <v>770</v>
      </c>
      <c r="L383" s="178">
        <v>554</v>
      </c>
      <c r="M383" s="172">
        <v>1575</v>
      </c>
      <c r="N383" s="177">
        <v>242</v>
      </c>
      <c r="O383" s="177">
        <v>778</v>
      </c>
      <c r="P383" s="178">
        <v>555</v>
      </c>
    </row>
    <row r="384" spans="1:16" x14ac:dyDescent="0.3">
      <c r="A384" s="175" t="s">
        <v>260</v>
      </c>
      <c r="B384" s="176" t="s">
        <v>108</v>
      </c>
      <c r="C384" s="176" t="s">
        <v>1582</v>
      </c>
      <c r="D384" s="175" t="s">
        <v>132</v>
      </c>
      <c r="E384" s="172">
        <v>1297</v>
      </c>
      <c r="F384" s="177">
        <v>371</v>
      </c>
      <c r="G384" s="177">
        <v>493</v>
      </c>
      <c r="H384" s="178">
        <v>433</v>
      </c>
      <c r="I384" s="172">
        <v>1539</v>
      </c>
      <c r="J384" s="177">
        <v>583</v>
      </c>
      <c r="K384" s="177">
        <v>511</v>
      </c>
      <c r="L384" s="178">
        <v>445</v>
      </c>
      <c r="M384" s="172">
        <v>1581</v>
      </c>
      <c r="N384" s="177">
        <v>582</v>
      </c>
      <c r="O384" s="177">
        <v>544</v>
      </c>
      <c r="P384" s="178">
        <v>455</v>
      </c>
    </row>
    <row r="385" spans="1:16" x14ac:dyDescent="0.3">
      <c r="A385" s="175" t="s">
        <v>260</v>
      </c>
      <c r="B385" s="176" t="s">
        <v>108</v>
      </c>
      <c r="C385" s="176" t="s">
        <v>1583</v>
      </c>
      <c r="D385" s="175" t="s">
        <v>198</v>
      </c>
      <c r="E385" s="172">
        <v>1615</v>
      </c>
      <c r="F385" s="177">
        <v>399</v>
      </c>
      <c r="G385" s="177">
        <v>1023</v>
      </c>
      <c r="H385" s="178">
        <v>193</v>
      </c>
      <c r="I385" s="172">
        <v>1729</v>
      </c>
      <c r="J385" s="177">
        <v>398</v>
      </c>
      <c r="K385" s="177">
        <v>1135</v>
      </c>
      <c r="L385" s="178">
        <v>196</v>
      </c>
      <c r="M385" s="172">
        <v>1561</v>
      </c>
      <c r="N385" s="177">
        <v>387</v>
      </c>
      <c r="O385" s="177">
        <v>976</v>
      </c>
      <c r="P385" s="178">
        <v>198</v>
      </c>
    </row>
    <row r="386" spans="1:16" x14ac:dyDescent="0.3">
      <c r="A386" s="175" t="s">
        <v>308</v>
      </c>
      <c r="B386" s="176" t="s">
        <v>309</v>
      </c>
      <c r="C386" s="176" t="s">
        <v>1584</v>
      </c>
      <c r="D386" s="175" t="s">
        <v>411</v>
      </c>
      <c r="E386" s="172">
        <v>1603</v>
      </c>
      <c r="F386" s="177">
        <v>213</v>
      </c>
      <c r="G386" s="177">
        <v>1182</v>
      </c>
      <c r="H386" s="178">
        <v>208</v>
      </c>
      <c r="I386" s="172">
        <v>1582</v>
      </c>
      <c r="J386" s="177">
        <v>220</v>
      </c>
      <c r="K386" s="177">
        <v>1152</v>
      </c>
      <c r="L386" s="178">
        <v>210</v>
      </c>
      <c r="M386" s="172">
        <v>1561</v>
      </c>
      <c r="N386" s="177">
        <v>221</v>
      </c>
      <c r="O386" s="177">
        <v>1127</v>
      </c>
      <c r="P386" s="178">
        <v>213</v>
      </c>
    </row>
    <row r="387" spans="1:16" x14ac:dyDescent="0.3">
      <c r="A387" s="175" t="s">
        <v>429</v>
      </c>
      <c r="B387" s="176" t="s">
        <v>1086</v>
      </c>
      <c r="C387" s="176" t="s">
        <v>1585</v>
      </c>
      <c r="D387" s="175" t="s">
        <v>1090</v>
      </c>
      <c r="E387" s="172">
        <v>1516</v>
      </c>
      <c r="F387" s="177">
        <v>262</v>
      </c>
      <c r="G387" s="177">
        <v>978</v>
      </c>
      <c r="H387" s="178">
        <v>276</v>
      </c>
      <c r="I387" s="172">
        <v>1535</v>
      </c>
      <c r="J387" s="177">
        <v>276</v>
      </c>
      <c r="K387" s="177">
        <v>995</v>
      </c>
      <c r="L387" s="178">
        <v>264</v>
      </c>
      <c r="M387" s="172">
        <v>1568</v>
      </c>
      <c r="N387" s="177">
        <v>277</v>
      </c>
      <c r="O387" s="177">
        <v>1015</v>
      </c>
      <c r="P387" s="178">
        <v>276</v>
      </c>
    </row>
    <row r="388" spans="1:16" x14ac:dyDescent="0.3">
      <c r="A388" s="175" t="s">
        <v>107</v>
      </c>
      <c r="B388" s="176" t="s">
        <v>261</v>
      </c>
      <c r="C388" s="176" t="s">
        <v>1586</v>
      </c>
      <c r="D388" s="175" t="s">
        <v>298</v>
      </c>
      <c r="E388" s="172">
        <v>1529</v>
      </c>
      <c r="F388" s="177">
        <v>330</v>
      </c>
      <c r="G388" s="177">
        <v>792</v>
      </c>
      <c r="H388" s="178">
        <v>407</v>
      </c>
      <c r="I388" s="172">
        <v>1552</v>
      </c>
      <c r="J388" s="177">
        <v>306</v>
      </c>
      <c r="K388" s="177">
        <v>836</v>
      </c>
      <c r="L388" s="178">
        <v>410</v>
      </c>
      <c r="M388" s="172">
        <v>1619</v>
      </c>
      <c r="N388" s="177">
        <v>338</v>
      </c>
      <c r="O388" s="177">
        <v>806</v>
      </c>
      <c r="P388" s="178">
        <v>475</v>
      </c>
    </row>
    <row r="389" spans="1:16" x14ac:dyDescent="0.3">
      <c r="A389" s="175" t="s">
        <v>107</v>
      </c>
      <c r="B389" s="176" t="s">
        <v>1150</v>
      </c>
      <c r="C389" s="176" t="s">
        <v>1587</v>
      </c>
      <c r="D389" s="175" t="s">
        <v>1157</v>
      </c>
      <c r="E389" s="172">
        <v>1573</v>
      </c>
      <c r="F389" s="177">
        <v>487</v>
      </c>
      <c r="G389" s="177">
        <v>735</v>
      </c>
      <c r="H389" s="178">
        <v>351</v>
      </c>
      <c r="I389" s="172">
        <v>1652</v>
      </c>
      <c r="J389" s="177">
        <v>512</v>
      </c>
      <c r="K389" s="177">
        <v>758</v>
      </c>
      <c r="L389" s="178">
        <v>382</v>
      </c>
      <c r="M389" s="172">
        <v>1586</v>
      </c>
      <c r="N389" s="177">
        <v>459</v>
      </c>
      <c r="O389" s="177">
        <v>711</v>
      </c>
      <c r="P389" s="178">
        <v>416</v>
      </c>
    </row>
    <row r="390" spans="1:16" x14ac:dyDescent="0.3">
      <c r="A390" s="175" t="s">
        <v>308</v>
      </c>
      <c r="B390" s="176" t="s">
        <v>108</v>
      </c>
      <c r="C390" s="176" t="s">
        <v>1588</v>
      </c>
      <c r="D390" s="175" t="s">
        <v>209</v>
      </c>
      <c r="E390" s="172">
        <v>1924</v>
      </c>
      <c r="F390" s="177">
        <v>375</v>
      </c>
      <c r="G390" s="177">
        <v>1056</v>
      </c>
      <c r="H390" s="178">
        <v>493</v>
      </c>
      <c r="I390" s="172">
        <v>1557</v>
      </c>
      <c r="J390" s="177">
        <v>502</v>
      </c>
      <c r="K390" s="177">
        <v>557</v>
      </c>
      <c r="L390" s="178">
        <v>498</v>
      </c>
      <c r="M390" s="172">
        <v>1605</v>
      </c>
      <c r="N390" s="177">
        <v>505</v>
      </c>
      <c r="O390" s="177">
        <v>546</v>
      </c>
      <c r="P390" s="178">
        <v>554</v>
      </c>
    </row>
    <row r="391" spans="1:16" x14ac:dyDescent="0.3">
      <c r="A391" s="175" t="s">
        <v>762</v>
      </c>
      <c r="B391" s="176" t="s">
        <v>108</v>
      </c>
      <c r="C391" s="176" t="s">
        <v>1589</v>
      </c>
      <c r="D391" s="175" t="s">
        <v>146</v>
      </c>
      <c r="E391" s="172">
        <v>1508</v>
      </c>
      <c r="F391" s="177">
        <v>441</v>
      </c>
      <c r="G391" s="177">
        <v>837</v>
      </c>
      <c r="H391" s="178">
        <v>230</v>
      </c>
      <c r="I391" s="172">
        <v>1501</v>
      </c>
      <c r="J391" s="177">
        <v>445</v>
      </c>
      <c r="K391" s="177">
        <v>826</v>
      </c>
      <c r="L391" s="178">
        <v>230</v>
      </c>
      <c r="M391" s="172">
        <v>1557</v>
      </c>
      <c r="N391" s="177">
        <v>546</v>
      </c>
      <c r="O391" s="177">
        <v>772</v>
      </c>
      <c r="P391" s="178">
        <v>239</v>
      </c>
    </row>
    <row r="392" spans="1:16" x14ac:dyDescent="0.3">
      <c r="A392" s="175" t="s">
        <v>762</v>
      </c>
      <c r="B392" s="176" t="s">
        <v>712</v>
      </c>
      <c r="C392" s="176" t="s">
        <v>1590</v>
      </c>
      <c r="D392" s="175" t="s">
        <v>724</v>
      </c>
      <c r="E392" s="172">
        <v>1569</v>
      </c>
      <c r="F392" s="177">
        <v>777</v>
      </c>
      <c r="G392" s="177">
        <v>506</v>
      </c>
      <c r="H392" s="178">
        <v>286</v>
      </c>
      <c r="I392" s="172">
        <v>1558</v>
      </c>
      <c r="J392" s="177">
        <v>779</v>
      </c>
      <c r="K392" s="177">
        <v>488</v>
      </c>
      <c r="L392" s="178">
        <v>291</v>
      </c>
      <c r="M392" s="172">
        <v>1547</v>
      </c>
      <c r="N392" s="177">
        <v>767</v>
      </c>
      <c r="O392" s="177">
        <v>487</v>
      </c>
      <c r="P392" s="178">
        <v>293</v>
      </c>
    </row>
    <row r="393" spans="1:16" x14ac:dyDescent="0.3">
      <c r="A393" s="175" t="s">
        <v>308</v>
      </c>
      <c r="B393" s="176" t="s">
        <v>1039</v>
      </c>
      <c r="C393" s="176" t="s">
        <v>1591</v>
      </c>
      <c r="D393" s="175" t="s">
        <v>1072</v>
      </c>
      <c r="E393" s="172">
        <v>1609</v>
      </c>
      <c r="F393" s="177">
        <v>331</v>
      </c>
      <c r="G393" s="177">
        <v>1021</v>
      </c>
      <c r="H393" s="178">
        <v>257</v>
      </c>
      <c r="I393" s="172">
        <v>1522</v>
      </c>
      <c r="J393" s="177">
        <v>322</v>
      </c>
      <c r="K393" s="177">
        <v>981</v>
      </c>
      <c r="L393" s="178">
        <v>219</v>
      </c>
      <c r="M393" s="172">
        <v>1588</v>
      </c>
      <c r="N393" s="177">
        <v>339</v>
      </c>
      <c r="O393" s="177">
        <v>984</v>
      </c>
      <c r="P393" s="178">
        <v>265</v>
      </c>
    </row>
    <row r="394" spans="1:16" x14ac:dyDescent="0.3">
      <c r="A394" s="175" t="s">
        <v>234</v>
      </c>
      <c r="B394" s="176" t="s">
        <v>181</v>
      </c>
      <c r="C394" s="176" t="s">
        <v>1592</v>
      </c>
      <c r="D394" s="175" t="s">
        <v>833</v>
      </c>
      <c r="E394" s="172">
        <v>1436</v>
      </c>
      <c r="F394" s="177">
        <v>620</v>
      </c>
      <c r="G394" s="177">
        <v>633</v>
      </c>
      <c r="H394" s="178">
        <v>183</v>
      </c>
      <c r="I394" s="172">
        <v>1534</v>
      </c>
      <c r="J394" s="177">
        <v>622</v>
      </c>
      <c r="K394" s="177">
        <v>734</v>
      </c>
      <c r="L394" s="178">
        <v>178</v>
      </c>
      <c r="M394" s="172">
        <v>1563</v>
      </c>
      <c r="N394" s="177">
        <v>629</v>
      </c>
      <c r="O394" s="177">
        <v>732</v>
      </c>
      <c r="P394" s="178">
        <v>202</v>
      </c>
    </row>
    <row r="395" spans="1:16" x14ac:dyDescent="0.3">
      <c r="A395" s="175" t="s">
        <v>938</v>
      </c>
      <c r="B395" s="176" t="s">
        <v>569</v>
      </c>
      <c r="C395" s="176" t="s">
        <v>1593</v>
      </c>
      <c r="D395" s="175" t="s">
        <v>663</v>
      </c>
      <c r="E395" s="172">
        <v>1507</v>
      </c>
      <c r="F395" s="177">
        <v>319</v>
      </c>
      <c r="G395" s="177">
        <v>654</v>
      </c>
      <c r="H395" s="178">
        <v>534</v>
      </c>
      <c r="I395" s="172">
        <v>1492</v>
      </c>
      <c r="J395" s="177">
        <v>324</v>
      </c>
      <c r="K395" s="177">
        <v>627</v>
      </c>
      <c r="L395" s="178">
        <v>541</v>
      </c>
      <c r="M395" s="172">
        <v>1564</v>
      </c>
      <c r="N395" s="177">
        <v>324</v>
      </c>
      <c r="O395" s="177">
        <v>674</v>
      </c>
      <c r="P395" s="178">
        <v>566</v>
      </c>
    </row>
    <row r="396" spans="1:16" x14ac:dyDescent="0.3">
      <c r="A396" s="175" t="s">
        <v>568</v>
      </c>
      <c r="B396" s="176" t="s">
        <v>261</v>
      </c>
      <c r="C396" s="176" t="s">
        <v>1594</v>
      </c>
      <c r="D396" s="176" t="s">
        <v>272</v>
      </c>
      <c r="E396" s="172">
        <v>1460</v>
      </c>
      <c r="F396" s="177">
        <v>551</v>
      </c>
      <c r="G396" s="177">
        <v>384</v>
      </c>
      <c r="H396" s="178">
        <v>525</v>
      </c>
      <c r="I396" s="172">
        <v>1511</v>
      </c>
      <c r="J396" s="177">
        <v>555</v>
      </c>
      <c r="K396" s="177">
        <v>402</v>
      </c>
      <c r="L396" s="178">
        <v>554</v>
      </c>
      <c r="M396" s="172">
        <v>1525</v>
      </c>
      <c r="N396" s="177">
        <v>562</v>
      </c>
      <c r="O396" s="177">
        <v>422</v>
      </c>
      <c r="P396" s="178">
        <v>541</v>
      </c>
    </row>
    <row r="397" spans="1:16" x14ac:dyDescent="0.3">
      <c r="A397" s="175" t="s">
        <v>474</v>
      </c>
      <c r="B397" s="176" t="s">
        <v>309</v>
      </c>
      <c r="C397" s="176" t="s">
        <v>1595</v>
      </c>
      <c r="D397" s="175" t="s">
        <v>407</v>
      </c>
      <c r="E397" s="172">
        <v>1379</v>
      </c>
      <c r="F397" s="177">
        <v>510</v>
      </c>
      <c r="G397" s="177">
        <v>532</v>
      </c>
      <c r="H397" s="178">
        <v>337</v>
      </c>
      <c r="I397" s="172">
        <v>1518</v>
      </c>
      <c r="J397" s="177">
        <v>638</v>
      </c>
      <c r="K397" s="177">
        <v>545</v>
      </c>
      <c r="L397" s="178">
        <v>335</v>
      </c>
      <c r="M397" s="172">
        <v>1540</v>
      </c>
      <c r="N397" s="177">
        <v>658</v>
      </c>
      <c r="O397" s="177">
        <v>520</v>
      </c>
      <c r="P397" s="178">
        <v>362</v>
      </c>
    </row>
    <row r="398" spans="1:16" x14ac:dyDescent="0.3">
      <c r="A398" s="175" t="s">
        <v>234</v>
      </c>
      <c r="B398" s="176" t="s">
        <v>1131</v>
      </c>
      <c r="C398" s="176" t="s">
        <v>1596</v>
      </c>
      <c r="D398" s="175" t="s">
        <v>1148</v>
      </c>
      <c r="E398" s="172">
        <v>1483</v>
      </c>
      <c r="F398" s="177">
        <v>600</v>
      </c>
      <c r="G398" s="177">
        <v>558</v>
      </c>
      <c r="H398" s="178">
        <v>325</v>
      </c>
      <c r="I398" s="172">
        <v>1466</v>
      </c>
      <c r="J398" s="177">
        <v>588</v>
      </c>
      <c r="K398" s="177">
        <v>538</v>
      </c>
      <c r="L398" s="178">
        <v>340</v>
      </c>
      <c r="M398" s="172">
        <v>1521</v>
      </c>
      <c r="N398" s="177">
        <v>598</v>
      </c>
      <c r="O398" s="177">
        <v>563</v>
      </c>
      <c r="P398" s="178">
        <v>360</v>
      </c>
    </row>
    <row r="399" spans="1:16" x14ac:dyDescent="0.3">
      <c r="A399" s="175" t="s">
        <v>711</v>
      </c>
      <c r="B399" s="176" t="s">
        <v>748</v>
      </c>
      <c r="C399" s="176" t="s">
        <v>1597</v>
      </c>
      <c r="D399" s="175" t="s">
        <v>758</v>
      </c>
      <c r="E399" s="172">
        <v>1404</v>
      </c>
      <c r="F399" s="177">
        <v>331</v>
      </c>
      <c r="G399" s="177">
        <v>532</v>
      </c>
      <c r="H399" s="178">
        <v>541</v>
      </c>
      <c r="I399" s="172">
        <v>1453</v>
      </c>
      <c r="J399" s="177">
        <v>381</v>
      </c>
      <c r="K399" s="177">
        <v>525</v>
      </c>
      <c r="L399" s="178">
        <v>547</v>
      </c>
      <c r="M399" s="172">
        <v>1493</v>
      </c>
      <c r="N399" s="177">
        <v>395</v>
      </c>
      <c r="O399" s="177">
        <v>553</v>
      </c>
      <c r="P399" s="178">
        <v>545</v>
      </c>
    </row>
    <row r="400" spans="1:16" x14ac:dyDescent="0.3">
      <c r="A400" s="175" t="s">
        <v>260</v>
      </c>
      <c r="B400" s="176" t="s">
        <v>1150</v>
      </c>
      <c r="C400" s="176" t="s">
        <v>1598</v>
      </c>
      <c r="D400" s="175" t="s">
        <v>1156</v>
      </c>
      <c r="E400" s="172">
        <v>1296</v>
      </c>
      <c r="F400" s="177">
        <v>451</v>
      </c>
      <c r="G400" s="177">
        <v>605</v>
      </c>
      <c r="H400" s="178">
        <v>240</v>
      </c>
      <c r="I400" s="172">
        <v>1320</v>
      </c>
      <c r="J400" s="177">
        <v>334</v>
      </c>
      <c r="K400" s="177">
        <v>716</v>
      </c>
      <c r="L400" s="178">
        <v>270</v>
      </c>
      <c r="M400" s="172">
        <v>1495</v>
      </c>
      <c r="N400" s="177">
        <v>399</v>
      </c>
      <c r="O400" s="177">
        <v>822</v>
      </c>
      <c r="P400" s="178">
        <v>274</v>
      </c>
    </row>
    <row r="401" spans="1:16" x14ac:dyDescent="0.3">
      <c r="A401" s="175" t="s">
        <v>474</v>
      </c>
      <c r="B401" s="176" t="s">
        <v>569</v>
      </c>
      <c r="C401" s="176" t="s">
        <v>1599</v>
      </c>
      <c r="D401" s="175" t="s">
        <v>587</v>
      </c>
      <c r="E401" s="172">
        <v>1558</v>
      </c>
      <c r="F401" s="177">
        <v>952</v>
      </c>
      <c r="G401" s="177">
        <v>263</v>
      </c>
      <c r="H401" s="178">
        <v>343</v>
      </c>
      <c r="I401" s="172">
        <v>1541</v>
      </c>
      <c r="J401" s="177">
        <v>953</v>
      </c>
      <c r="K401" s="177">
        <v>258</v>
      </c>
      <c r="L401" s="178">
        <v>330</v>
      </c>
      <c r="M401" s="172">
        <v>1519</v>
      </c>
      <c r="N401" s="177">
        <v>914</v>
      </c>
      <c r="O401" s="177">
        <v>245</v>
      </c>
      <c r="P401" s="178">
        <v>360</v>
      </c>
    </row>
    <row r="402" spans="1:16" x14ac:dyDescent="0.3">
      <c r="A402" s="175" t="s">
        <v>539</v>
      </c>
      <c r="B402" s="176" t="s">
        <v>763</v>
      </c>
      <c r="C402" s="176" t="s">
        <v>1600</v>
      </c>
      <c r="D402" s="175" t="s">
        <v>779</v>
      </c>
      <c r="E402" s="172">
        <v>1416</v>
      </c>
      <c r="F402" s="177">
        <v>347</v>
      </c>
      <c r="G402" s="177">
        <v>709</v>
      </c>
      <c r="H402" s="178">
        <v>360</v>
      </c>
      <c r="I402" s="172">
        <v>1432</v>
      </c>
      <c r="J402" s="177">
        <v>343</v>
      </c>
      <c r="K402" s="177">
        <v>722</v>
      </c>
      <c r="L402" s="178">
        <v>367</v>
      </c>
      <c r="M402" s="172">
        <v>1498</v>
      </c>
      <c r="N402" s="177">
        <v>414</v>
      </c>
      <c r="O402" s="177">
        <v>707</v>
      </c>
      <c r="P402" s="178">
        <v>377</v>
      </c>
    </row>
    <row r="403" spans="1:16" x14ac:dyDescent="0.3">
      <c r="A403" s="175" t="s">
        <v>938</v>
      </c>
      <c r="B403" s="176" t="s">
        <v>309</v>
      </c>
      <c r="C403" s="176" t="s">
        <v>1601</v>
      </c>
      <c r="D403" s="175" t="s">
        <v>329</v>
      </c>
      <c r="E403" s="172">
        <v>1494</v>
      </c>
      <c r="F403" s="177">
        <v>617</v>
      </c>
      <c r="G403" s="177">
        <v>484</v>
      </c>
      <c r="H403" s="178">
        <v>393</v>
      </c>
      <c r="I403" s="172">
        <v>1486</v>
      </c>
      <c r="J403" s="177">
        <v>623</v>
      </c>
      <c r="K403" s="177">
        <v>486</v>
      </c>
      <c r="L403" s="178">
        <v>377</v>
      </c>
      <c r="M403" s="172">
        <v>1520</v>
      </c>
      <c r="N403" s="177">
        <v>623</v>
      </c>
      <c r="O403" s="177">
        <v>488</v>
      </c>
      <c r="P403" s="178">
        <v>409</v>
      </c>
    </row>
    <row r="404" spans="1:16" x14ac:dyDescent="0.3">
      <c r="A404" s="175" t="s">
        <v>873</v>
      </c>
      <c r="B404" s="176" t="s">
        <v>261</v>
      </c>
      <c r="C404" s="176" t="s">
        <v>1602</v>
      </c>
      <c r="D404" s="175" t="s">
        <v>294</v>
      </c>
      <c r="E404" s="172">
        <v>1510</v>
      </c>
      <c r="F404" s="177">
        <v>245</v>
      </c>
      <c r="G404" s="177">
        <v>925</v>
      </c>
      <c r="H404" s="178">
        <v>340</v>
      </c>
      <c r="I404" s="172">
        <v>1457</v>
      </c>
      <c r="J404" s="177">
        <v>229</v>
      </c>
      <c r="K404" s="177">
        <v>910</v>
      </c>
      <c r="L404" s="178">
        <v>318</v>
      </c>
      <c r="M404" s="172">
        <v>1510</v>
      </c>
      <c r="N404" s="177">
        <v>249</v>
      </c>
      <c r="O404" s="177">
        <v>921</v>
      </c>
      <c r="P404" s="178">
        <v>340</v>
      </c>
    </row>
    <row r="405" spans="1:16" x14ac:dyDescent="0.3">
      <c r="A405" s="175" t="s">
        <v>819</v>
      </c>
      <c r="B405" s="176" t="s">
        <v>506</v>
      </c>
      <c r="C405" s="176" t="s">
        <v>1603</v>
      </c>
      <c r="D405" s="175" t="s">
        <v>1029</v>
      </c>
      <c r="E405" s="172">
        <v>1487</v>
      </c>
      <c r="F405" s="177">
        <v>608</v>
      </c>
      <c r="G405" s="177">
        <v>446</v>
      </c>
      <c r="H405" s="178">
        <v>433</v>
      </c>
      <c r="I405" s="172">
        <v>1488</v>
      </c>
      <c r="J405" s="177">
        <v>626</v>
      </c>
      <c r="K405" s="177">
        <v>439</v>
      </c>
      <c r="L405" s="178">
        <v>423</v>
      </c>
      <c r="M405" s="172">
        <v>1508</v>
      </c>
      <c r="N405" s="177">
        <v>624</v>
      </c>
      <c r="O405" s="177">
        <v>440</v>
      </c>
      <c r="P405" s="178">
        <v>444</v>
      </c>
    </row>
    <row r="406" spans="1:16" x14ac:dyDescent="0.3">
      <c r="A406" s="175" t="s">
        <v>819</v>
      </c>
      <c r="B406" s="176" t="s">
        <v>1039</v>
      </c>
      <c r="C406" s="176" t="s">
        <v>1604</v>
      </c>
      <c r="D406" s="175" t="s">
        <v>1047</v>
      </c>
      <c r="E406" s="172">
        <v>1463</v>
      </c>
      <c r="F406" s="177">
        <v>369</v>
      </c>
      <c r="G406" s="177">
        <v>808</v>
      </c>
      <c r="H406" s="178">
        <v>286</v>
      </c>
      <c r="I406" s="172">
        <v>1512</v>
      </c>
      <c r="J406" s="177">
        <v>448</v>
      </c>
      <c r="K406" s="177">
        <v>793</v>
      </c>
      <c r="L406" s="178">
        <v>271</v>
      </c>
      <c r="M406" s="172">
        <v>1528</v>
      </c>
      <c r="N406" s="177">
        <v>447</v>
      </c>
      <c r="O406" s="177">
        <v>768</v>
      </c>
      <c r="P406" s="178">
        <v>313</v>
      </c>
    </row>
    <row r="407" spans="1:16" x14ac:dyDescent="0.3">
      <c r="A407" s="175" t="s">
        <v>107</v>
      </c>
      <c r="B407" s="176" t="s">
        <v>1086</v>
      </c>
      <c r="C407" s="176" t="s">
        <v>1605</v>
      </c>
      <c r="D407" s="175" t="s">
        <v>354</v>
      </c>
      <c r="E407" s="172">
        <v>1501</v>
      </c>
      <c r="F407" s="177">
        <v>541</v>
      </c>
      <c r="G407" s="177">
        <v>541</v>
      </c>
      <c r="H407" s="178">
        <v>419</v>
      </c>
      <c r="I407" s="172">
        <v>1503</v>
      </c>
      <c r="J407" s="177">
        <v>560</v>
      </c>
      <c r="K407" s="177">
        <v>549</v>
      </c>
      <c r="L407" s="178">
        <v>394</v>
      </c>
      <c r="M407" s="172">
        <v>1518</v>
      </c>
      <c r="N407" s="177">
        <v>529</v>
      </c>
      <c r="O407" s="177">
        <v>562</v>
      </c>
      <c r="P407" s="178">
        <v>427</v>
      </c>
    </row>
    <row r="408" spans="1:16" x14ac:dyDescent="0.3">
      <c r="A408" s="175" t="s">
        <v>938</v>
      </c>
      <c r="B408" s="176" t="s">
        <v>108</v>
      </c>
      <c r="C408" s="176" t="s">
        <v>1606</v>
      </c>
      <c r="D408" s="175" t="s">
        <v>160</v>
      </c>
      <c r="E408" s="172">
        <v>1482</v>
      </c>
      <c r="F408" s="177">
        <v>502</v>
      </c>
      <c r="G408" s="177">
        <v>589</v>
      </c>
      <c r="H408" s="178">
        <v>391</v>
      </c>
      <c r="I408" s="172">
        <v>1488</v>
      </c>
      <c r="J408" s="177">
        <v>516</v>
      </c>
      <c r="K408" s="177">
        <v>594</v>
      </c>
      <c r="L408" s="178">
        <v>378</v>
      </c>
      <c r="M408" s="172">
        <v>1512</v>
      </c>
      <c r="N408" s="177">
        <v>511</v>
      </c>
      <c r="O408" s="177">
        <v>590</v>
      </c>
      <c r="P408" s="178">
        <v>411</v>
      </c>
    </row>
    <row r="409" spans="1:16" x14ac:dyDescent="0.3">
      <c r="A409" s="175" t="s">
        <v>680</v>
      </c>
      <c r="B409" s="176" t="s">
        <v>108</v>
      </c>
      <c r="C409" s="176" t="s">
        <v>1607</v>
      </c>
      <c r="D409" s="175" t="s">
        <v>216</v>
      </c>
      <c r="E409" s="172">
        <v>1391</v>
      </c>
      <c r="F409" s="177">
        <v>293</v>
      </c>
      <c r="G409" s="177">
        <v>599</v>
      </c>
      <c r="H409" s="178">
        <v>499</v>
      </c>
      <c r="I409" s="172">
        <v>1446</v>
      </c>
      <c r="J409" s="177">
        <v>306</v>
      </c>
      <c r="K409" s="177">
        <v>613</v>
      </c>
      <c r="L409" s="178">
        <v>527</v>
      </c>
      <c r="M409" s="172">
        <v>1469</v>
      </c>
      <c r="N409" s="177">
        <v>321</v>
      </c>
      <c r="O409" s="177">
        <v>616</v>
      </c>
      <c r="P409" s="178">
        <v>532</v>
      </c>
    </row>
    <row r="410" spans="1:16" x14ac:dyDescent="0.3">
      <c r="A410" s="175" t="s">
        <v>308</v>
      </c>
      <c r="B410" s="176" t="s">
        <v>569</v>
      </c>
      <c r="C410" s="176" t="s">
        <v>1608</v>
      </c>
      <c r="D410" s="175" t="s">
        <v>573</v>
      </c>
      <c r="E410" s="172">
        <v>1320</v>
      </c>
      <c r="F410" s="177">
        <v>244</v>
      </c>
      <c r="G410" s="177">
        <v>712</v>
      </c>
      <c r="H410" s="178">
        <v>364</v>
      </c>
      <c r="I410" s="172">
        <v>1434</v>
      </c>
      <c r="J410" s="177">
        <v>383</v>
      </c>
      <c r="K410" s="177">
        <v>700</v>
      </c>
      <c r="L410" s="178">
        <v>351</v>
      </c>
      <c r="M410" s="172">
        <v>1452</v>
      </c>
      <c r="N410" s="177">
        <v>383</v>
      </c>
      <c r="O410" s="177">
        <v>701</v>
      </c>
      <c r="P410" s="178">
        <v>368</v>
      </c>
    </row>
    <row r="411" spans="1:16" x14ac:dyDescent="0.3">
      <c r="A411" s="175" t="s">
        <v>308</v>
      </c>
      <c r="B411" s="176" t="s">
        <v>475</v>
      </c>
      <c r="C411" s="176" t="s">
        <v>1609</v>
      </c>
      <c r="D411" s="175" t="s">
        <v>486</v>
      </c>
      <c r="E411" s="172">
        <v>1467</v>
      </c>
      <c r="F411" s="177">
        <v>577</v>
      </c>
      <c r="G411" s="177">
        <v>624</v>
      </c>
      <c r="H411" s="178">
        <v>266</v>
      </c>
      <c r="I411" s="172">
        <v>1431</v>
      </c>
      <c r="J411" s="177">
        <v>580</v>
      </c>
      <c r="K411" s="177">
        <v>580</v>
      </c>
      <c r="L411" s="178">
        <v>271</v>
      </c>
      <c r="M411" s="172">
        <v>1456</v>
      </c>
      <c r="N411" s="177">
        <v>589</v>
      </c>
      <c r="O411" s="177">
        <v>574</v>
      </c>
      <c r="P411" s="178">
        <v>293</v>
      </c>
    </row>
    <row r="412" spans="1:16" x14ac:dyDescent="0.3">
      <c r="A412" s="175" t="s">
        <v>792</v>
      </c>
      <c r="B412" s="176" t="s">
        <v>108</v>
      </c>
      <c r="C412" s="176" t="s">
        <v>1610</v>
      </c>
      <c r="D412" s="175" t="s">
        <v>118</v>
      </c>
      <c r="E412" s="172">
        <v>1323</v>
      </c>
      <c r="F412" s="177">
        <v>410</v>
      </c>
      <c r="G412" s="177">
        <v>582</v>
      </c>
      <c r="H412" s="178">
        <v>331</v>
      </c>
      <c r="I412" s="172">
        <v>1398</v>
      </c>
      <c r="J412" s="177">
        <v>446</v>
      </c>
      <c r="K412" s="177">
        <v>579</v>
      </c>
      <c r="L412" s="178">
        <v>373</v>
      </c>
      <c r="M412" s="172">
        <v>1503</v>
      </c>
      <c r="N412" s="177">
        <v>472</v>
      </c>
      <c r="O412" s="177">
        <v>580</v>
      </c>
      <c r="P412" s="178">
        <v>451</v>
      </c>
    </row>
    <row r="413" spans="1:16" x14ac:dyDescent="0.3">
      <c r="A413" s="175" t="s">
        <v>474</v>
      </c>
      <c r="B413" s="176" t="s">
        <v>1188</v>
      </c>
      <c r="C413" s="176" t="s">
        <v>1611</v>
      </c>
      <c r="D413" s="175" t="s">
        <v>1192</v>
      </c>
      <c r="E413" s="172">
        <v>1283</v>
      </c>
      <c r="F413" s="177">
        <v>483</v>
      </c>
      <c r="G413" s="177">
        <v>567</v>
      </c>
      <c r="H413" s="178">
        <v>233</v>
      </c>
      <c r="I413" s="172">
        <v>1414</v>
      </c>
      <c r="J413" s="177">
        <v>574</v>
      </c>
      <c r="K413" s="177">
        <v>600</v>
      </c>
      <c r="L413" s="178">
        <v>240</v>
      </c>
      <c r="M413" s="172">
        <v>1430</v>
      </c>
      <c r="N413" s="177">
        <v>602</v>
      </c>
      <c r="O413" s="177">
        <v>583</v>
      </c>
      <c r="P413" s="178">
        <v>245</v>
      </c>
    </row>
    <row r="414" spans="1:16" x14ac:dyDescent="0.3">
      <c r="A414" s="175" t="s">
        <v>1085</v>
      </c>
      <c r="B414" s="176" t="s">
        <v>569</v>
      </c>
      <c r="C414" s="176" t="s">
        <v>1612</v>
      </c>
      <c r="D414" s="175" t="s">
        <v>641</v>
      </c>
      <c r="E414" s="172">
        <v>1359</v>
      </c>
      <c r="F414" s="177">
        <v>338</v>
      </c>
      <c r="G414" s="177">
        <v>657</v>
      </c>
      <c r="H414" s="178">
        <v>364</v>
      </c>
      <c r="I414" s="172">
        <v>1411</v>
      </c>
      <c r="J414" s="177">
        <v>399</v>
      </c>
      <c r="K414" s="177">
        <v>658</v>
      </c>
      <c r="L414" s="178">
        <v>354</v>
      </c>
      <c r="M414" s="172">
        <v>1452</v>
      </c>
      <c r="N414" s="177">
        <v>398</v>
      </c>
      <c r="O414" s="177">
        <v>670</v>
      </c>
      <c r="P414" s="178">
        <v>384</v>
      </c>
    </row>
    <row r="415" spans="1:16" x14ac:dyDescent="0.3">
      <c r="A415" s="175" t="s">
        <v>1085</v>
      </c>
      <c r="B415" s="176" t="s">
        <v>1039</v>
      </c>
      <c r="C415" s="176" t="s">
        <v>1613</v>
      </c>
      <c r="D415" s="175" t="s">
        <v>1048</v>
      </c>
      <c r="E415" s="172">
        <v>1391</v>
      </c>
      <c r="F415" s="177">
        <v>230</v>
      </c>
      <c r="G415" s="177">
        <v>879</v>
      </c>
      <c r="H415" s="178">
        <v>282</v>
      </c>
      <c r="I415" s="172">
        <v>1410</v>
      </c>
      <c r="J415" s="177">
        <v>225</v>
      </c>
      <c r="K415" s="177">
        <v>905</v>
      </c>
      <c r="L415" s="178">
        <v>280</v>
      </c>
      <c r="M415" s="172">
        <v>1425</v>
      </c>
      <c r="N415" s="177">
        <v>219</v>
      </c>
      <c r="O415" s="177">
        <v>913</v>
      </c>
      <c r="P415" s="178">
        <v>293</v>
      </c>
    </row>
    <row r="416" spans="1:16" x14ac:dyDescent="0.3">
      <c r="A416" s="175" t="s">
        <v>1038</v>
      </c>
      <c r="B416" s="176" t="s">
        <v>939</v>
      </c>
      <c r="C416" s="176" t="s">
        <v>1614</v>
      </c>
      <c r="D416" s="175" t="s">
        <v>950</v>
      </c>
      <c r="E416" s="172">
        <v>1407</v>
      </c>
      <c r="F416" s="177">
        <v>837</v>
      </c>
      <c r="G416" s="177">
        <v>130</v>
      </c>
      <c r="H416" s="178">
        <v>440</v>
      </c>
      <c r="I416" s="172">
        <v>1404</v>
      </c>
      <c r="J416" s="177">
        <v>841</v>
      </c>
      <c r="K416" s="177">
        <v>136</v>
      </c>
      <c r="L416" s="178">
        <v>427</v>
      </c>
      <c r="M416" s="172">
        <v>1430</v>
      </c>
      <c r="N416" s="177">
        <v>845</v>
      </c>
      <c r="O416" s="177">
        <v>134</v>
      </c>
      <c r="P416" s="178">
        <v>451</v>
      </c>
    </row>
    <row r="417" spans="1:16" x14ac:dyDescent="0.3">
      <c r="A417" s="175" t="s">
        <v>308</v>
      </c>
      <c r="B417" s="176" t="s">
        <v>108</v>
      </c>
      <c r="C417" s="176" t="s">
        <v>1615</v>
      </c>
      <c r="D417" s="175" t="s">
        <v>217</v>
      </c>
      <c r="E417" s="172">
        <v>1491</v>
      </c>
      <c r="F417" s="177">
        <v>661</v>
      </c>
      <c r="G417" s="177">
        <v>653</v>
      </c>
      <c r="H417" s="178">
        <v>177</v>
      </c>
      <c r="I417" s="172">
        <v>1412</v>
      </c>
      <c r="J417" s="177">
        <v>609</v>
      </c>
      <c r="K417" s="177">
        <v>626</v>
      </c>
      <c r="L417" s="178">
        <v>177</v>
      </c>
      <c r="M417" s="172">
        <v>1399</v>
      </c>
      <c r="N417" s="177">
        <v>615</v>
      </c>
      <c r="O417" s="177">
        <v>603</v>
      </c>
      <c r="P417" s="178">
        <v>181</v>
      </c>
    </row>
    <row r="418" spans="1:16" x14ac:dyDescent="0.3">
      <c r="A418" s="175" t="s">
        <v>792</v>
      </c>
      <c r="B418" s="176" t="s">
        <v>1086</v>
      </c>
      <c r="C418" s="176" t="s">
        <v>1616</v>
      </c>
      <c r="D418" s="175" t="s">
        <v>1088</v>
      </c>
      <c r="E418" s="172">
        <v>1392</v>
      </c>
      <c r="F418" s="177">
        <v>238</v>
      </c>
      <c r="G418" s="177">
        <v>1072</v>
      </c>
      <c r="H418" s="178">
        <v>82</v>
      </c>
      <c r="I418" s="172">
        <v>1407</v>
      </c>
      <c r="J418" s="177">
        <v>287</v>
      </c>
      <c r="K418" s="177">
        <v>1045</v>
      </c>
      <c r="L418" s="178">
        <v>75</v>
      </c>
      <c r="M418" s="172">
        <v>1389</v>
      </c>
      <c r="N418" s="177">
        <v>276</v>
      </c>
      <c r="O418" s="177">
        <v>1037</v>
      </c>
      <c r="P418" s="178">
        <v>76</v>
      </c>
    </row>
    <row r="419" spans="1:16" x14ac:dyDescent="0.3">
      <c r="A419" s="175" t="s">
        <v>747</v>
      </c>
      <c r="B419" s="176" t="s">
        <v>569</v>
      </c>
      <c r="C419" s="176" t="s">
        <v>1617</v>
      </c>
      <c r="D419" s="175" t="s">
        <v>649</v>
      </c>
      <c r="E419" s="172">
        <v>1350</v>
      </c>
      <c r="F419" s="177">
        <v>608</v>
      </c>
      <c r="G419" s="177">
        <v>338</v>
      </c>
      <c r="H419" s="178">
        <v>404</v>
      </c>
      <c r="I419" s="172">
        <v>1404</v>
      </c>
      <c r="J419" s="177">
        <v>607</v>
      </c>
      <c r="K419" s="177">
        <v>336</v>
      </c>
      <c r="L419" s="178">
        <v>461</v>
      </c>
      <c r="M419" s="172">
        <v>1415</v>
      </c>
      <c r="N419" s="177">
        <v>625</v>
      </c>
      <c r="O419" s="177">
        <v>297</v>
      </c>
      <c r="P419" s="178">
        <v>493</v>
      </c>
    </row>
    <row r="420" spans="1:16" x14ac:dyDescent="0.3">
      <c r="A420" s="175" t="s">
        <v>792</v>
      </c>
      <c r="B420" s="176" t="s">
        <v>475</v>
      </c>
      <c r="C420" s="176" t="s">
        <v>1618</v>
      </c>
      <c r="D420" s="176" t="s">
        <v>477</v>
      </c>
      <c r="E420" s="172">
        <v>1312</v>
      </c>
      <c r="F420" s="177">
        <v>380</v>
      </c>
      <c r="G420" s="177">
        <v>628</v>
      </c>
      <c r="H420" s="178">
        <v>304</v>
      </c>
      <c r="I420" s="172">
        <v>1312</v>
      </c>
      <c r="J420" s="177">
        <v>382</v>
      </c>
      <c r="K420" s="177">
        <v>613</v>
      </c>
      <c r="L420" s="178">
        <v>317</v>
      </c>
      <c r="M420" s="172">
        <v>1377</v>
      </c>
      <c r="N420" s="177">
        <v>445</v>
      </c>
      <c r="O420" s="177">
        <v>608</v>
      </c>
      <c r="P420" s="178">
        <v>324</v>
      </c>
    </row>
    <row r="421" spans="1:16" x14ac:dyDescent="0.3">
      <c r="A421" s="175" t="s">
        <v>539</v>
      </c>
      <c r="B421" s="176" t="s">
        <v>569</v>
      </c>
      <c r="C421" s="176" t="s">
        <v>1619</v>
      </c>
      <c r="D421" s="175" t="s">
        <v>579</v>
      </c>
      <c r="E421" s="172">
        <v>1193</v>
      </c>
      <c r="F421" s="177">
        <v>323</v>
      </c>
      <c r="G421" s="177">
        <v>457</v>
      </c>
      <c r="H421" s="178">
        <v>413</v>
      </c>
      <c r="I421" s="172">
        <v>1320</v>
      </c>
      <c r="J421" s="177">
        <v>428</v>
      </c>
      <c r="K421" s="177">
        <v>478</v>
      </c>
      <c r="L421" s="178">
        <v>414</v>
      </c>
      <c r="M421" s="172">
        <v>1330</v>
      </c>
      <c r="N421" s="177">
        <v>434</v>
      </c>
      <c r="O421" s="177">
        <v>511</v>
      </c>
      <c r="P421" s="178">
        <v>385</v>
      </c>
    </row>
    <row r="422" spans="1:16" x14ac:dyDescent="0.3">
      <c r="A422" s="175" t="s">
        <v>762</v>
      </c>
      <c r="B422" s="176" t="s">
        <v>108</v>
      </c>
      <c r="C422" s="176" t="s">
        <v>1620</v>
      </c>
      <c r="D422" s="175" t="s">
        <v>173</v>
      </c>
      <c r="E422" s="172">
        <v>1320</v>
      </c>
      <c r="F422" s="177">
        <v>726</v>
      </c>
      <c r="G422" s="177">
        <v>402</v>
      </c>
      <c r="H422" s="178">
        <v>192</v>
      </c>
      <c r="I422" s="172">
        <v>1328</v>
      </c>
      <c r="J422" s="177">
        <v>761</v>
      </c>
      <c r="K422" s="177">
        <v>386</v>
      </c>
      <c r="L422" s="178">
        <v>181</v>
      </c>
      <c r="M422" s="172">
        <v>1368</v>
      </c>
      <c r="N422" s="177">
        <v>788</v>
      </c>
      <c r="O422" s="177">
        <v>387</v>
      </c>
      <c r="P422" s="178">
        <v>193</v>
      </c>
    </row>
    <row r="423" spans="1:16" x14ac:dyDescent="0.3">
      <c r="A423" s="175" t="s">
        <v>873</v>
      </c>
      <c r="B423" s="176" t="s">
        <v>939</v>
      </c>
      <c r="C423" s="176" t="s">
        <v>1621</v>
      </c>
      <c r="D423" s="176" t="s">
        <v>993</v>
      </c>
      <c r="E423" s="172">
        <v>1465</v>
      </c>
      <c r="F423" s="177">
        <v>376</v>
      </c>
      <c r="G423" s="177">
        <v>740</v>
      </c>
      <c r="H423" s="178">
        <v>349</v>
      </c>
      <c r="I423" s="172">
        <v>1347</v>
      </c>
      <c r="J423" s="177">
        <v>345</v>
      </c>
      <c r="K423" s="177">
        <v>671</v>
      </c>
      <c r="L423" s="178">
        <v>331</v>
      </c>
      <c r="M423" s="172">
        <v>1392</v>
      </c>
      <c r="N423" s="177">
        <v>367</v>
      </c>
      <c r="O423" s="177">
        <v>657</v>
      </c>
      <c r="P423" s="178">
        <v>368</v>
      </c>
    </row>
    <row r="424" spans="1:16" x14ac:dyDescent="0.3">
      <c r="A424" s="175" t="s">
        <v>512</v>
      </c>
      <c r="B424" s="176" t="s">
        <v>475</v>
      </c>
      <c r="C424" s="176" t="s">
        <v>1622</v>
      </c>
      <c r="D424" s="175" t="s">
        <v>479</v>
      </c>
      <c r="E424" s="172">
        <v>1361</v>
      </c>
      <c r="F424" s="177">
        <v>567</v>
      </c>
      <c r="G424" s="177">
        <v>427</v>
      </c>
      <c r="H424" s="178">
        <v>367</v>
      </c>
      <c r="I424" s="172">
        <v>1357</v>
      </c>
      <c r="J424" s="177">
        <v>555</v>
      </c>
      <c r="K424" s="177">
        <v>412</v>
      </c>
      <c r="L424" s="178">
        <v>390</v>
      </c>
      <c r="M424" s="172">
        <v>1354</v>
      </c>
      <c r="N424" s="177">
        <v>572</v>
      </c>
      <c r="O424" s="177">
        <v>391</v>
      </c>
      <c r="P424" s="178">
        <v>391</v>
      </c>
    </row>
    <row r="425" spans="1:16" x14ac:dyDescent="0.3">
      <c r="A425" s="175" t="s">
        <v>107</v>
      </c>
      <c r="B425" s="176" t="s">
        <v>1039</v>
      </c>
      <c r="C425" s="176" t="s">
        <v>1623</v>
      </c>
      <c r="D425" s="175" t="s">
        <v>1043</v>
      </c>
      <c r="E425" s="172">
        <v>1356</v>
      </c>
      <c r="F425" s="177">
        <v>852</v>
      </c>
      <c r="G425" s="177">
        <v>214</v>
      </c>
      <c r="H425" s="178">
        <v>290</v>
      </c>
      <c r="I425" s="172">
        <v>1358</v>
      </c>
      <c r="J425" s="177">
        <v>857</v>
      </c>
      <c r="K425" s="177">
        <v>207</v>
      </c>
      <c r="L425" s="178">
        <v>294</v>
      </c>
      <c r="M425" s="172">
        <v>1366</v>
      </c>
      <c r="N425" s="177">
        <v>863</v>
      </c>
      <c r="O425" s="177">
        <v>194</v>
      </c>
      <c r="P425" s="178">
        <v>309</v>
      </c>
    </row>
    <row r="426" spans="1:16" x14ac:dyDescent="0.3">
      <c r="A426" s="175" t="s">
        <v>539</v>
      </c>
      <c r="B426" s="176" t="s">
        <v>1086</v>
      </c>
      <c r="C426" s="176" t="s">
        <v>1624</v>
      </c>
      <c r="D426" s="175" t="s">
        <v>1114</v>
      </c>
      <c r="E426" s="172">
        <v>1362</v>
      </c>
      <c r="F426" s="177">
        <v>772</v>
      </c>
      <c r="G426" s="177">
        <v>284</v>
      </c>
      <c r="H426" s="178">
        <v>306</v>
      </c>
      <c r="I426" s="172">
        <v>1339</v>
      </c>
      <c r="J426" s="177">
        <v>770</v>
      </c>
      <c r="K426" s="177">
        <v>281</v>
      </c>
      <c r="L426" s="178">
        <v>288</v>
      </c>
      <c r="M426" s="172">
        <v>1397</v>
      </c>
      <c r="N426" s="177">
        <v>774</v>
      </c>
      <c r="O426" s="177">
        <v>284</v>
      </c>
      <c r="P426" s="178">
        <v>339</v>
      </c>
    </row>
    <row r="427" spans="1:16" x14ac:dyDescent="0.3">
      <c r="A427" s="175" t="s">
        <v>308</v>
      </c>
      <c r="B427" s="176" t="s">
        <v>309</v>
      </c>
      <c r="C427" s="176" t="s">
        <v>1625</v>
      </c>
      <c r="D427" s="175" t="s">
        <v>359</v>
      </c>
      <c r="E427" s="172">
        <v>1265</v>
      </c>
      <c r="F427" s="177">
        <v>620</v>
      </c>
      <c r="G427" s="177">
        <v>244</v>
      </c>
      <c r="H427" s="178">
        <v>401</v>
      </c>
      <c r="I427" s="172">
        <v>1366</v>
      </c>
      <c r="J427" s="177">
        <v>635</v>
      </c>
      <c r="K427" s="177">
        <v>301</v>
      </c>
      <c r="L427" s="178">
        <v>430</v>
      </c>
      <c r="M427" s="172">
        <v>1367</v>
      </c>
      <c r="N427" s="177">
        <v>650</v>
      </c>
      <c r="O427" s="177">
        <v>261</v>
      </c>
      <c r="P427" s="178">
        <v>456</v>
      </c>
    </row>
    <row r="428" spans="1:16" x14ac:dyDescent="0.3">
      <c r="A428" s="175" t="s">
        <v>1038</v>
      </c>
      <c r="B428" s="176" t="s">
        <v>712</v>
      </c>
      <c r="C428" s="176" t="s">
        <v>1626</v>
      </c>
      <c r="D428" s="175" t="s">
        <v>744</v>
      </c>
      <c r="E428" s="172">
        <v>1318</v>
      </c>
      <c r="F428" s="177">
        <v>619</v>
      </c>
      <c r="G428" s="177">
        <v>439</v>
      </c>
      <c r="H428" s="178">
        <v>260</v>
      </c>
      <c r="I428" s="172">
        <v>1318</v>
      </c>
      <c r="J428" s="177">
        <v>618</v>
      </c>
      <c r="K428" s="177">
        <v>432</v>
      </c>
      <c r="L428" s="178">
        <v>268</v>
      </c>
      <c r="M428" s="172">
        <v>1367</v>
      </c>
      <c r="N428" s="177">
        <v>614</v>
      </c>
      <c r="O428" s="177">
        <v>454</v>
      </c>
      <c r="P428" s="178">
        <v>299</v>
      </c>
    </row>
    <row r="429" spans="1:16" x14ac:dyDescent="0.3">
      <c r="A429" s="175" t="s">
        <v>260</v>
      </c>
      <c r="B429" s="176" t="s">
        <v>449</v>
      </c>
      <c r="C429" s="176" t="s">
        <v>1627</v>
      </c>
      <c r="D429" s="175" t="s">
        <v>937</v>
      </c>
      <c r="E429" s="172">
        <v>1347</v>
      </c>
      <c r="F429" s="177">
        <v>220</v>
      </c>
      <c r="G429" s="177">
        <v>953</v>
      </c>
      <c r="H429" s="178">
        <v>174</v>
      </c>
      <c r="I429" s="172">
        <v>1344</v>
      </c>
      <c r="J429" s="177">
        <v>229</v>
      </c>
      <c r="K429" s="177">
        <v>950</v>
      </c>
      <c r="L429" s="178">
        <v>165</v>
      </c>
      <c r="M429" s="172">
        <v>1365</v>
      </c>
      <c r="N429" s="177">
        <v>231</v>
      </c>
      <c r="O429" s="177">
        <v>933</v>
      </c>
      <c r="P429" s="178">
        <v>201</v>
      </c>
    </row>
    <row r="430" spans="1:16" x14ac:dyDescent="0.3">
      <c r="A430" s="175" t="s">
        <v>107</v>
      </c>
      <c r="B430" s="176" t="s">
        <v>939</v>
      </c>
      <c r="C430" s="176" t="s">
        <v>1628</v>
      </c>
      <c r="D430" s="175" t="s">
        <v>986</v>
      </c>
      <c r="E430" s="172">
        <v>1257</v>
      </c>
      <c r="F430" s="177">
        <v>447</v>
      </c>
      <c r="G430" s="177">
        <v>677</v>
      </c>
      <c r="H430" s="178">
        <v>133</v>
      </c>
      <c r="I430" s="172">
        <v>1370</v>
      </c>
      <c r="J430" s="177">
        <v>529</v>
      </c>
      <c r="K430" s="177">
        <v>705</v>
      </c>
      <c r="L430" s="178">
        <v>136</v>
      </c>
      <c r="M430" s="172">
        <v>1341</v>
      </c>
      <c r="N430" s="177">
        <v>561</v>
      </c>
      <c r="O430" s="177">
        <v>632</v>
      </c>
      <c r="P430" s="178">
        <v>148</v>
      </c>
    </row>
    <row r="431" spans="1:16" x14ac:dyDescent="0.3">
      <c r="A431" s="175" t="s">
        <v>568</v>
      </c>
      <c r="B431" s="176" t="s">
        <v>108</v>
      </c>
      <c r="C431" s="176" t="s">
        <v>1629</v>
      </c>
      <c r="D431" s="175" t="s">
        <v>137</v>
      </c>
      <c r="E431" s="172">
        <v>1326</v>
      </c>
      <c r="F431" s="177">
        <v>181</v>
      </c>
      <c r="G431" s="177">
        <v>1054</v>
      </c>
      <c r="H431" s="178">
        <v>91</v>
      </c>
      <c r="I431" s="172">
        <v>1312</v>
      </c>
      <c r="J431" s="177">
        <v>236</v>
      </c>
      <c r="K431" s="177">
        <v>984</v>
      </c>
      <c r="L431" s="178">
        <v>92</v>
      </c>
      <c r="M431" s="172">
        <v>1333</v>
      </c>
      <c r="N431" s="177">
        <v>231</v>
      </c>
      <c r="O431" s="177">
        <v>1004</v>
      </c>
      <c r="P431" s="178">
        <v>98</v>
      </c>
    </row>
    <row r="432" spans="1:16" x14ac:dyDescent="0.3">
      <c r="A432" s="175" t="s">
        <v>873</v>
      </c>
      <c r="B432" s="176" t="s">
        <v>748</v>
      </c>
      <c r="C432" s="176" t="s">
        <v>1630</v>
      </c>
      <c r="D432" s="175" t="s">
        <v>306</v>
      </c>
      <c r="E432" s="172">
        <v>1334</v>
      </c>
      <c r="F432" s="177">
        <v>574</v>
      </c>
      <c r="G432" s="177">
        <v>382</v>
      </c>
      <c r="H432" s="178">
        <v>378</v>
      </c>
      <c r="I432" s="172">
        <v>1322</v>
      </c>
      <c r="J432" s="177">
        <v>574</v>
      </c>
      <c r="K432" s="177">
        <v>354</v>
      </c>
      <c r="L432" s="178">
        <v>394</v>
      </c>
      <c r="M432" s="172">
        <v>1330</v>
      </c>
      <c r="N432" s="177">
        <v>580</v>
      </c>
      <c r="O432" s="177">
        <v>350</v>
      </c>
      <c r="P432" s="178">
        <v>400</v>
      </c>
    </row>
    <row r="433" spans="1:16" x14ac:dyDescent="0.3">
      <c r="A433" s="175" t="s">
        <v>539</v>
      </c>
      <c r="B433" s="176" t="s">
        <v>181</v>
      </c>
      <c r="C433" s="176" t="s">
        <v>1631</v>
      </c>
      <c r="D433" s="175" t="s">
        <v>828</v>
      </c>
      <c r="E433" s="172">
        <v>1046</v>
      </c>
      <c r="F433" s="177">
        <v>149</v>
      </c>
      <c r="G433" s="177">
        <v>568</v>
      </c>
      <c r="H433" s="178">
        <v>329</v>
      </c>
      <c r="I433" s="172">
        <v>1303</v>
      </c>
      <c r="J433" s="177">
        <v>413</v>
      </c>
      <c r="K433" s="177">
        <v>570</v>
      </c>
      <c r="L433" s="178">
        <v>320</v>
      </c>
      <c r="M433" s="172">
        <v>1329</v>
      </c>
      <c r="N433" s="177">
        <v>418</v>
      </c>
      <c r="O433" s="177">
        <v>581</v>
      </c>
      <c r="P433" s="178">
        <v>330</v>
      </c>
    </row>
    <row r="434" spans="1:16" x14ac:dyDescent="0.3">
      <c r="A434" s="175" t="s">
        <v>260</v>
      </c>
      <c r="B434" s="176" t="s">
        <v>181</v>
      </c>
      <c r="C434" s="176" t="s">
        <v>1632</v>
      </c>
      <c r="D434" s="175" t="s">
        <v>830</v>
      </c>
      <c r="E434" s="172">
        <v>1089</v>
      </c>
      <c r="F434" s="177">
        <v>631</v>
      </c>
      <c r="G434" s="177">
        <v>207</v>
      </c>
      <c r="H434" s="178">
        <v>251</v>
      </c>
      <c r="I434" s="172">
        <v>1295</v>
      </c>
      <c r="J434" s="177">
        <v>822</v>
      </c>
      <c r="K434" s="177">
        <v>197</v>
      </c>
      <c r="L434" s="178">
        <v>276</v>
      </c>
      <c r="M434" s="172">
        <v>1322</v>
      </c>
      <c r="N434" s="177">
        <v>840</v>
      </c>
      <c r="O434" s="177">
        <v>198</v>
      </c>
      <c r="P434" s="178">
        <v>284</v>
      </c>
    </row>
    <row r="435" spans="1:16" x14ac:dyDescent="0.3">
      <c r="A435" s="175" t="s">
        <v>512</v>
      </c>
      <c r="B435" s="176" t="s">
        <v>513</v>
      </c>
      <c r="C435" s="176" t="s">
        <v>1633</v>
      </c>
      <c r="D435" s="175" t="s">
        <v>536</v>
      </c>
      <c r="E435" s="172">
        <v>1009</v>
      </c>
      <c r="F435" s="177">
        <v>598</v>
      </c>
      <c r="G435" s="177">
        <v>133</v>
      </c>
      <c r="H435" s="178">
        <v>278</v>
      </c>
      <c r="I435" s="172">
        <v>1216</v>
      </c>
      <c r="J435" s="177">
        <v>742</v>
      </c>
      <c r="K435" s="177">
        <v>193</v>
      </c>
      <c r="L435" s="178">
        <v>281</v>
      </c>
      <c r="M435" s="172">
        <v>1294</v>
      </c>
      <c r="N435" s="177">
        <v>835</v>
      </c>
      <c r="O435" s="177">
        <v>197</v>
      </c>
      <c r="P435" s="178">
        <v>262</v>
      </c>
    </row>
    <row r="436" spans="1:16" x14ac:dyDescent="0.3">
      <c r="A436" s="175" t="s">
        <v>680</v>
      </c>
      <c r="B436" s="176" t="s">
        <v>309</v>
      </c>
      <c r="C436" s="176" t="s">
        <v>1634</v>
      </c>
      <c r="D436" s="175" t="s">
        <v>317</v>
      </c>
      <c r="E436" s="172">
        <v>1283</v>
      </c>
      <c r="F436" s="177">
        <v>612</v>
      </c>
      <c r="G436" s="177">
        <v>523</v>
      </c>
      <c r="H436" s="178">
        <v>148</v>
      </c>
      <c r="I436" s="172">
        <v>1288</v>
      </c>
      <c r="J436" s="177">
        <v>609</v>
      </c>
      <c r="K436" s="177">
        <v>529</v>
      </c>
      <c r="L436" s="178">
        <v>150</v>
      </c>
      <c r="M436" s="172">
        <v>1343</v>
      </c>
      <c r="N436" s="177">
        <v>614</v>
      </c>
      <c r="O436" s="177">
        <v>546</v>
      </c>
      <c r="P436" s="178">
        <v>183</v>
      </c>
    </row>
    <row r="437" spans="1:16" x14ac:dyDescent="0.3">
      <c r="A437" s="175" t="s">
        <v>938</v>
      </c>
      <c r="B437" s="176" t="s">
        <v>108</v>
      </c>
      <c r="C437" s="176" t="s">
        <v>1635</v>
      </c>
      <c r="D437" s="175" t="s">
        <v>226</v>
      </c>
      <c r="E437" s="172">
        <v>1241</v>
      </c>
      <c r="F437" s="177">
        <v>141</v>
      </c>
      <c r="G437" s="177">
        <v>913</v>
      </c>
      <c r="H437" s="178">
        <v>187</v>
      </c>
      <c r="I437" s="172">
        <v>1266</v>
      </c>
      <c r="J437" s="177">
        <v>139</v>
      </c>
      <c r="K437" s="177">
        <v>928</v>
      </c>
      <c r="L437" s="178">
        <v>199</v>
      </c>
      <c r="M437" s="172">
        <v>1305</v>
      </c>
      <c r="N437" s="177">
        <v>218</v>
      </c>
      <c r="O437" s="177">
        <v>889</v>
      </c>
      <c r="P437" s="178">
        <v>198</v>
      </c>
    </row>
    <row r="438" spans="1:16" x14ac:dyDescent="0.3">
      <c r="A438" s="175" t="s">
        <v>762</v>
      </c>
      <c r="B438" s="176" t="s">
        <v>181</v>
      </c>
      <c r="C438" s="176" t="s">
        <v>1636</v>
      </c>
      <c r="D438" s="175" t="s">
        <v>864</v>
      </c>
      <c r="E438" s="172">
        <v>1252</v>
      </c>
      <c r="F438" s="177">
        <v>660</v>
      </c>
      <c r="G438" s="177">
        <v>213</v>
      </c>
      <c r="H438" s="178">
        <v>379</v>
      </c>
      <c r="I438" s="172">
        <v>1267</v>
      </c>
      <c r="J438" s="177">
        <v>662</v>
      </c>
      <c r="K438" s="177">
        <v>214</v>
      </c>
      <c r="L438" s="178">
        <v>391</v>
      </c>
      <c r="M438" s="172">
        <v>1341</v>
      </c>
      <c r="N438" s="177">
        <v>666</v>
      </c>
      <c r="O438" s="177">
        <v>248</v>
      </c>
      <c r="P438" s="178">
        <v>427</v>
      </c>
    </row>
    <row r="439" spans="1:16" x14ac:dyDescent="0.3">
      <c r="A439" s="175" t="s">
        <v>474</v>
      </c>
      <c r="B439" s="176" t="s">
        <v>449</v>
      </c>
      <c r="C439" s="176" t="s">
        <v>1637</v>
      </c>
      <c r="D439" s="175" t="s">
        <v>932</v>
      </c>
      <c r="E439" s="172">
        <v>1267</v>
      </c>
      <c r="F439" s="177">
        <v>441</v>
      </c>
      <c r="G439" s="177">
        <v>563</v>
      </c>
      <c r="H439" s="178">
        <v>263</v>
      </c>
      <c r="I439" s="172">
        <v>1299</v>
      </c>
      <c r="J439" s="177">
        <v>482</v>
      </c>
      <c r="K439" s="177">
        <v>544</v>
      </c>
      <c r="L439" s="178">
        <v>273</v>
      </c>
      <c r="M439" s="172">
        <v>1311</v>
      </c>
      <c r="N439" s="177">
        <v>479</v>
      </c>
      <c r="O439" s="177">
        <v>544</v>
      </c>
      <c r="P439" s="178">
        <v>288</v>
      </c>
    </row>
    <row r="440" spans="1:16" x14ac:dyDescent="0.3">
      <c r="A440" s="175" t="s">
        <v>1149</v>
      </c>
      <c r="B440" s="176" t="s">
        <v>506</v>
      </c>
      <c r="C440" s="176" t="s">
        <v>1638</v>
      </c>
      <c r="D440" s="175" t="s">
        <v>1035</v>
      </c>
      <c r="E440" s="172">
        <v>1289</v>
      </c>
      <c r="F440" s="177">
        <v>514</v>
      </c>
      <c r="G440" s="177">
        <v>354</v>
      </c>
      <c r="H440" s="178">
        <v>421</v>
      </c>
      <c r="I440" s="172">
        <v>1259</v>
      </c>
      <c r="J440" s="177">
        <v>506</v>
      </c>
      <c r="K440" s="177">
        <v>340</v>
      </c>
      <c r="L440" s="178">
        <v>413</v>
      </c>
      <c r="M440" s="172">
        <v>1278</v>
      </c>
      <c r="N440" s="177">
        <v>511</v>
      </c>
      <c r="O440" s="177">
        <v>358</v>
      </c>
      <c r="P440" s="178">
        <v>409</v>
      </c>
    </row>
    <row r="441" spans="1:16" x14ac:dyDescent="0.3">
      <c r="A441" s="175" t="s">
        <v>308</v>
      </c>
      <c r="B441" s="176" t="s">
        <v>309</v>
      </c>
      <c r="C441" s="176" t="s">
        <v>1639</v>
      </c>
      <c r="D441" s="175" t="s">
        <v>392</v>
      </c>
      <c r="E441" s="172">
        <v>1284</v>
      </c>
      <c r="F441" s="177">
        <v>261</v>
      </c>
      <c r="G441" s="177">
        <v>768</v>
      </c>
      <c r="H441" s="178">
        <v>255</v>
      </c>
      <c r="I441" s="172">
        <v>1305</v>
      </c>
      <c r="J441" s="177">
        <v>289</v>
      </c>
      <c r="K441" s="177">
        <v>768</v>
      </c>
      <c r="L441" s="178">
        <v>248</v>
      </c>
      <c r="M441" s="172">
        <v>1286</v>
      </c>
      <c r="N441" s="177">
        <v>291</v>
      </c>
      <c r="O441" s="177">
        <v>738</v>
      </c>
      <c r="P441" s="178">
        <v>257</v>
      </c>
    </row>
    <row r="442" spans="1:16" x14ac:dyDescent="0.3">
      <c r="A442" s="175" t="s">
        <v>474</v>
      </c>
      <c r="B442" s="176" t="s">
        <v>309</v>
      </c>
      <c r="C442" s="176" t="s">
        <v>1640</v>
      </c>
      <c r="D442" s="175" t="s">
        <v>401</v>
      </c>
      <c r="E442" s="172">
        <v>1220</v>
      </c>
      <c r="F442" s="177">
        <v>383</v>
      </c>
      <c r="G442" s="177">
        <v>599</v>
      </c>
      <c r="H442" s="178">
        <v>238</v>
      </c>
      <c r="I442" s="172">
        <v>1285</v>
      </c>
      <c r="J442" s="177">
        <v>494</v>
      </c>
      <c r="K442" s="177">
        <v>558</v>
      </c>
      <c r="L442" s="178">
        <v>233</v>
      </c>
      <c r="M442" s="172">
        <v>1295</v>
      </c>
      <c r="N442" s="177">
        <v>496</v>
      </c>
      <c r="O442" s="177">
        <v>537</v>
      </c>
      <c r="P442" s="178">
        <v>262</v>
      </c>
    </row>
    <row r="443" spans="1:16" x14ac:dyDescent="0.3">
      <c r="A443" s="175" t="s">
        <v>457</v>
      </c>
      <c r="B443" s="176" t="s">
        <v>712</v>
      </c>
      <c r="C443" s="176" t="s">
        <v>1641</v>
      </c>
      <c r="D443" s="175" t="s">
        <v>732</v>
      </c>
      <c r="E443" s="172">
        <v>1160</v>
      </c>
      <c r="F443" s="177">
        <v>335</v>
      </c>
      <c r="G443" s="177">
        <v>574</v>
      </c>
      <c r="H443" s="178">
        <v>251</v>
      </c>
      <c r="I443" s="172">
        <v>1234</v>
      </c>
      <c r="J443" s="177">
        <v>449</v>
      </c>
      <c r="K443" s="177">
        <v>535</v>
      </c>
      <c r="L443" s="178">
        <v>250</v>
      </c>
      <c r="M443" s="172">
        <v>1268</v>
      </c>
      <c r="N443" s="177">
        <v>455</v>
      </c>
      <c r="O443" s="177">
        <v>559</v>
      </c>
      <c r="P443" s="178">
        <v>254</v>
      </c>
    </row>
    <row r="444" spans="1:16" x14ac:dyDescent="0.3">
      <c r="A444" s="175" t="s">
        <v>792</v>
      </c>
      <c r="B444" s="176" t="s">
        <v>712</v>
      </c>
      <c r="C444" s="176" t="s">
        <v>1642</v>
      </c>
      <c r="D444" s="175" t="s">
        <v>725</v>
      </c>
      <c r="E444" s="172">
        <v>1281</v>
      </c>
      <c r="F444" s="177">
        <v>335</v>
      </c>
      <c r="G444" s="177">
        <v>699</v>
      </c>
      <c r="H444" s="178">
        <v>247</v>
      </c>
      <c r="I444" s="172">
        <v>1282</v>
      </c>
      <c r="J444" s="177">
        <v>342</v>
      </c>
      <c r="K444" s="177">
        <v>681</v>
      </c>
      <c r="L444" s="178">
        <v>259</v>
      </c>
      <c r="M444" s="172">
        <v>1273</v>
      </c>
      <c r="N444" s="177">
        <v>334</v>
      </c>
      <c r="O444" s="177">
        <v>669</v>
      </c>
      <c r="P444" s="178">
        <v>270</v>
      </c>
    </row>
    <row r="445" spans="1:16" x14ac:dyDescent="0.3">
      <c r="A445" s="175" t="s">
        <v>107</v>
      </c>
      <c r="B445" s="176" t="s">
        <v>1150</v>
      </c>
      <c r="C445" s="176" t="s">
        <v>1643</v>
      </c>
      <c r="D445" s="175" t="s">
        <v>1154</v>
      </c>
      <c r="E445" s="172">
        <v>1235</v>
      </c>
      <c r="F445" s="177">
        <v>324</v>
      </c>
      <c r="G445" s="177">
        <v>576</v>
      </c>
      <c r="H445" s="178">
        <v>335</v>
      </c>
      <c r="I445" s="172">
        <v>1232</v>
      </c>
      <c r="J445" s="177">
        <v>290</v>
      </c>
      <c r="K445" s="177">
        <v>594</v>
      </c>
      <c r="L445" s="178">
        <v>348</v>
      </c>
      <c r="M445" s="172">
        <v>1253</v>
      </c>
      <c r="N445" s="177">
        <v>319</v>
      </c>
      <c r="O445" s="177">
        <v>588</v>
      </c>
      <c r="P445" s="178">
        <v>346</v>
      </c>
    </row>
    <row r="446" spans="1:16" x14ac:dyDescent="0.3">
      <c r="A446" s="175" t="s">
        <v>457</v>
      </c>
      <c r="B446" s="176" t="s">
        <v>272</v>
      </c>
      <c r="C446" s="176" t="s">
        <v>1644</v>
      </c>
      <c r="D446" s="175" t="s">
        <v>555</v>
      </c>
      <c r="E446" s="172">
        <v>1139</v>
      </c>
      <c r="F446" s="177">
        <v>144</v>
      </c>
      <c r="G446" s="177">
        <v>581</v>
      </c>
      <c r="H446" s="178">
        <v>414</v>
      </c>
      <c r="I446" s="172">
        <v>1242</v>
      </c>
      <c r="J446" s="177">
        <v>309</v>
      </c>
      <c r="K446" s="177">
        <v>524</v>
      </c>
      <c r="L446" s="178">
        <v>409</v>
      </c>
      <c r="M446" s="172">
        <v>1221</v>
      </c>
      <c r="N446" s="177">
        <v>309</v>
      </c>
      <c r="O446" s="177">
        <v>536</v>
      </c>
      <c r="P446" s="178">
        <v>376</v>
      </c>
    </row>
    <row r="447" spans="1:16" x14ac:dyDescent="0.3">
      <c r="A447" s="175" t="s">
        <v>474</v>
      </c>
      <c r="B447" s="176" t="s">
        <v>1131</v>
      </c>
      <c r="C447" s="176" t="s">
        <v>1645</v>
      </c>
      <c r="D447" s="175" t="s">
        <v>1142</v>
      </c>
      <c r="E447" s="172">
        <v>1133</v>
      </c>
      <c r="F447" s="177">
        <v>382</v>
      </c>
      <c r="G447" s="177">
        <v>166</v>
      </c>
      <c r="H447" s="178">
        <v>585</v>
      </c>
      <c r="I447" s="172">
        <v>1260</v>
      </c>
      <c r="J447" s="177">
        <v>439</v>
      </c>
      <c r="K447" s="177">
        <v>194</v>
      </c>
      <c r="L447" s="178">
        <v>627</v>
      </c>
      <c r="M447" s="172">
        <v>1258</v>
      </c>
      <c r="N447" s="177">
        <v>434</v>
      </c>
      <c r="O447" s="177">
        <v>191</v>
      </c>
      <c r="P447" s="178">
        <v>633</v>
      </c>
    </row>
    <row r="448" spans="1:16" x14ac:dyDescent="0.3">
      <c r="A448" s="175" t="s">
        <v>107</v>
      </c>
      <c r="B448" s="176" t="s">
        <v>1086</v>
      </c>
      <c r="C448" s="176" t="s">
        <v>1646</v>
      </c>
      <c r="D448" s="175" t="s">
        <v>1117</v>
      </c>
      <c r="E448" s="172">
        <v>1247</v>
      </c>
      <c r="F448" s="177">
        <v>595</v>
      </c>
      <c r="G448" s="177">
        <v>258</v>
      </c>
      <c r="H448" s="178">
        <v>394</v>
      </c>
      <c r="I448" s="172">
        <v>1275</v>
      </c>
      <c r="J448" s="177">
        <v>582</v>
      </c>
      <c r="K448" s="177">
        <v>287</v>
      </c>
      <c r="L448" s="178">
        <v>406</v>
      </c>
      <c r="M448" s="172">
        <v>1257</v>
      </c>
      <c r="N448" s="177">
        <v>588</v>
      </c>
      <c r="O448" s="177">
        <v>256</v>
      </c>
      <c r="P448" s="178">
        <v>413</v>
      </c>
    </row>
    <row r="449" spans="1:16" x14ac:dyDescent="0.3">
      <c r="A449" s="175" t="s">
        <v>568</v>
      </c>
      <c r="B449" s="176" t="s">
        <v>108</v>
      </c>
      <c r="C449" s="176" t="s">
        <v>1647</v>
      </c>
      <c r="D449" s="175" t="s">
        <v>231</v>
      </c>
      <c r="E449" s="172">
        <v>1213</v>
      </c>
      <c r="F449" s="177">
        <v>284</v>
      </c>
      <c r="G449" s="177">
        <v>562</v>
      </c>
      <c r="H449" s="178">
        <v>367</v>
      </c>
      <c r="I449" s="172">
        <v>1243</v>
      </c>
      <c r="J449" s="177">
        <v>288</v>
      </c>
      <c r="K449" s="177">
        <v>582</v>
      </c>
      <c r="L449" s="178">
        <v>373</v>
      </c>
      <c r="M449" s="172">
        <v>1242</v>
      </c>
      <c r="N449" s="177">
        <v>289</v>
      </c>
      <c r="O449" s="177">
        <v>582</v>
      </c>
      <c r="P449" s="178">
        <v>371</v>
      </c>
    </row>
    <row r="450" spans="1:16" x14ac:dyDescent="0.3">
      <c r="A450" s="175" t="s">
        <v>474</v>
      </c>
      <c r="B450" s="176" t="s">
        <v>108</v>
      </c>
      <c r="C450" s="176" t="s">
        <v>1648</v>
      </c>
      <c r="D450" s="176" t="s">
        <v>203</v>
      </c>
      <c r="E450" s="172">
        <v>1196</v>
      </c>
      <c r="F450" s="177">
        <v>701</v>
      </c>
      <c r="G450" s="177">
        <v>283</v>
      </c>
      <c r="H450" s="178">
        <v>212</v>
      </c>
      <c r="I450" s="172">
        <v>1241</v>
      </c>
      <c r="J450" s="177">
        <v>710</v>
      </c>
      <c r="K450" s="177">
        <v>310</v>
      </c>
      <c r="L450" s="178">
        <v>221</v>
      </c>
      <c r="M450" s="172">
        <v>1261</v>
      </c>
      <c r="N450" s="177">
        <v>719</v>
      </c>
      <c r="O450" s="177">
        <v>299</v>
      </c>
      <c r="P450" s="178">
        <v>243</v>
      </c>
    </row>
    <row r="451" spans="1:16" x14ac:dyDescent="0.3">
      <c r="A451" s="175" t="s">
        <v>107</v>
      </c>
      <c r="B451" s="176" t="s">
        <v>793</v>
      </c>
      <c r="C451" s="176" t="s">
        <v>1649</v>
      </c>
      <c r="D451" s="176" t="s">
        <v>806</v>
      </c>
      <c r="E451" s="172">
        <v>1185</v>
      </c>
      <c r="F451" s="177">
        <v>594</v>
      </c>
      <c r="G451" s="177">
        <v>411</v>
      </c>
      <c r="H451" s="178">
        <v>180</v>
      </c>
      <c r="I451" s="172">
        <v>1226</v>
      </c>
      <c r="J451" s="177">
        <v>576</v>
      </c>
      <c r="K451" s="177">
        <v>469</v>
      </c>
      <c r="L451" s="178">
        <v>181</v>
      </c>
      <c r="M451" s="172">
        <v>1248</v>
      </c>
      <c r="N451" s="177">
        <v>587</v>
      </c>
      <c r="O451" s="177">
        <v>465</v>
      </c>
      <c r="P451" s="178">
        <v>196</v>
      </c>
    </row>
    <row r="452" spans="1:16" x14ac:dyDescent="0.3">
      <c r="A452" s="175" t="s">
        <v>457</v>
      </c>
      <c r="B452" s="176" t="s">
        <v>108</v>
      </c>
      <c r="C452" s="176" t="s">
        <v>1650</v>
      </c>
      <c r="D452" s="175" t="s">
        <v>161</v>
      </c>
      <c r="E452" s="172">
        <v>1123</v>
      </c>
      <c r="F452" s="177">
        <v>511</v>
      </c>
      <c r="G452" s="177">
        <v>379</v>
      </c>
      <c r="H452" s="178">
        <v>233</v>
      </c>
      <c r="I452" s="172">
        <v>1211</v>
      </c>
      <c r="J452" s="177">
        <v>607</v>
      </c>
      <c r="K452" s="177">
        <v>375</v>
      </c>
      <c r="L452" s="178">
        <v>229</v>
      </c>
      <c r="M452" s="172">
        <v>1230</v>
      </c>
      <c r="N452" s="177">
        <v>617</v>
      </c>
      <c r="O452" s="177">
        <v>382</v>
      </c>
      <c r="P452" s="178">
        <v>231</v>
      </c>
    </row>
    <row r="453" spans="1:16" x14ac:dyDescent="0.3">
      <c r="A453" s="175" t="s">
        <v>308</v>
      </c>
      <c r="B453" s="176" t="s">
        <v>108</v>
      </c>
      <c r="C453" s="176" t="s">
        <v>1651</v>
      </c>
      <c r="D453" s="175" t="s">
        <v>176</v>
      </c>
      <c r="E453" s="172">
        <v>1042</v>
      </c>
      <c r="F453" s="177">
        <v>407</v>
      </c>
      <c r="G453" s="177">
        <v>354</v>
      </c>
      <c r="H453" s="178">
        <v>281</v>
      </c>
      <c r="I453" s="172">
        <v>1224</v>
      </c>
      <c r="J453" s="177">
        <v>579</v>
      </c>
      <c r="K453" s="177">
        <v>367</v>
      </c>
      <c r="L453" s="178">
        <v>278</v>
      </c>
      <c r="M453" s="172">
        <v>1236</v>
      </c>
      <c r="N453" s="177">
        <v>575</v>
      </c>
      <c r="O453" s="177">
        <v>375</v>
      </c>
      <c r="P453" s="178">
        <v>286</v>
      </c>
    </row>
    <row r="454" spans="1:16" x14ac:dyDescent="0.3">
      <c r="A454" s="175" t="s">
        <v>1038</v>
      </c>
      <c r="B454" s="176" t="s">
        <v>261</v>
      </c>
      <c r="C454" s="176" t="s">
        <v>1652</v>
      </c>
      <c r="D454" s="175" t="s">
        <v>305</v>
      </c>
      <c r="E454" s="172">
        <v>1247</v>
      </c>
      <c r="F454" s="177">
        <v>28</v>
      </c>
      <c r="G454" s="177">
        <v>1202</v>
      </c>
      <c r="H454" s="178">
        <v>17</v>
      </c>
      <c r="I454" s="172">
        <v>1241</v>
      </c>
      <c r="J454" s="177">
        <v>27</v>
      </c>
      <c r="K454" s="177">
        <v>1199</v>
      </c>
      <c r="L454" s="178">
        <v>15</v>
      </c>
      <c r="M454" s="172">
        <v>1220</v>
      </c>
      <c r="N454" s="177">
        <v>27</v>
      </c>
      <c r="O454" s="177">
        <v>1181</v>
      </c>
      <c r="P454" s="178">
        <v>12</v>
      </c>
    </row>
    <row r="455" spans="1:16" x14ac:dyDescent="0.3">
      <c r="A455" s="175" t="s">
        <v>512</v>
      </c>
      <c r="B455" s="176" t="s">
        <v>181</v>
      </c>
      <c r="C455" s="176" t="s">
        <v>1653</v>
      </c>
      <c r="D455" s="175" t="s">
        <v>863</v>
      </c>
      <c r="E455" s="172">
        <v>1328</v>
      </c>
      <c r="F455" s="177">
        <v>288</v>
      </c>
      <c r="G455" s="177">
        <v>559</v>
      </c>
      <c r="H455" s="178">
        <v>481</v>
      </c>
      <c r="I455" s="172">
        <v>1216</v>
      </c>
      <c r="J455" s="177">
        <v>274</v>
      </c>
      <c r="K455" s="177">
        <v>558</v>
      </c>
      <c r="L455" s="178">
        <v>384</v>
      </c>
      <c r="M455" s="172">
        <v>1276</v>
      </c>
      <c r="N455" s="177">
        <v>298</v>
      </c>
      <c r="O455" s="177">
        <v>534</v>
      </c>
      <c r="P455" s="178">
        <v>444</v>
      </c>
    </row>
    <row r="456" spans="1:16" x14ac:dyDescent="0.3">
      <c r="A456" s="175" t="s">
        <v>308</v>
      </c>
      <c r="B456" s="176" t="s">
        <v>748</v>
      </c>
      <c r="C456" s="176" t="s">
        <v>1654</v>
      </c>
      <c r="D456" s="175" t="s">
        <v>755</v>
      </c>
      <c r="E456" s="172">
        <v>1255</v>
      </c>
      <c r="F456" s="177">
        <v>290</v>
      </c>
      <c r="G456" s="177">
        <v>639</v>
      </c>
      <c r="H456" s="178">
        <v>326</v>
      </c>
      <c r="I456" s="172">
        <v>1200</v>
      </c>
      <c r="J456" s="177">
        <v>303</v>
      </c>
      <c r="K456" s="177">
        <v>592</v>
      </c>
      <c r="L456" s="178">
        <v>305</v>
      </c>
      <c r="M456" s="172">
        <v>1216</v>
      </c>
      <c r="N456" s="177">
        <v>337</v>
      </c>
      <c r="O456" s="177">
        <v>573</v>
      </c>
      <c r="P456" s="178">
        <v>306</v>
      </c>
    </row>
    <row r="457" spans="1:16" x14ac:dyDescent="0.3">
      <c r="A457" s="175" t="s">
        <v>873</v>
      </c>
      <c r="B457" s="176" t="s">
        <v>108</v>
      </c>
      <c r="C457" s="176" t="s">
        <v>1655</v>
      </c>
      <c r="D457" s="175" t="s">
        <v>180</v>
      </c>
      <c r="E457" s="172">
        <v>986</v>
      </c>
      <c r="F457" s="177">
        <v>269</v>
      </c>
      <c r="G457" s="177">
        <v>487</v>
      </c>
      <c r="H457" s="178">
        <v>230</v>
      </c>
      <c r="I457" s="172">
        <v>1055</v>
      </c>
      <c r="J457" s="177">
        <v>338</v>
      </c>
      <c r="K457" s="177">
        <v>492</v>
      </c>
      <c r="L457" s="178">
        <v>225</v>
      </c>
      <c r="M457" s="172">
        <v>1204</v>
      </c>
      <c r="N457" s="177">
        <v>404</v>
      </c>
      <c r="O457" s="177">
        <v>580</v>
      </c>
      <c r="P457" s="178">
        <v>220</v>
      </c>
    </row>
    <row r="458" spans="1:16" x14ac:dyDescent="0.3">
      <c r="A458" s="175" t="s">
        <v>512</v>
      </c>
      <c r="B458" s="176" t="s">
        <v>681</v>
      </c>
      <c r="C458" s="176" t="s">
        <v>1656</v>
      </c>
      <c r="D458" s="175" t="s">
        <v>693</v>
      </c>
      <c r="E458" s="172">
        <v>1179</v>
      </c>
      <c r="F458" s="177">
        <v>360</v>
      </c>
      <c r="G458" s="177">
        <v>468</v>
      </c>
      <c r="H458" s="178">
        <v>351</v>
      </c>
      <c r="I458" s="172">
        <v>1190</v>
      </c>
      <c r="J458" s="177">
        <v>370</v>
      </c>
      <c r="K458" s="177">
        <v>402</v>
      </c>
      <c r="L458" s="178">
        <v>418</v>
      </c>
      <c r="M458" s="172">
        <v>1216</v>
      </c>
      <c r="N458" s="177">
        <v>365</v>
      </c>
      <c r="O458" s="177">
        <v>417</v>
      </c>
      <c r="P458" s="178">
        <v>434</v>
      </c>
    </row>
    <row r="459" spans="1:16" x14ac:dyDescent="0.3">
      <c r="A459" s="175" t="s">
        <v>308</v>
      </c>
      <c r="B459" s="176" t="s">
        <v>458</v>
      </c>
      <c r="C459" s="176" t="s">
        <v>1657</v>
      </c>
      <c r="D459" s="175" t="s">
        <v>469</v>
      </c>
      <c r="E459" s="172">
        <v>1186</v>
      </c>
      <c r="F459" s="177">
        <v>518</v>
      </c>
      <c r="G459" s="177">
        <v>366</v>
      </c>
      <c r="H459" s="178">
        <v>302</v>
      </c>
      <c r="I459" s="172">
        <v>1156</v>
      </c>
      <c r="J459" s="177">
        <v>528</v>
      </c>
      <c r="K459" s="177">
        <v>332</v>
      </c>
      <c r="L459" s="178">
        <v>296</v>
      </c>
      <c r="M459" s="172">
        <v>1273</v>
      </c>
      <c r="N459" s="177">
        <v>538</v>
      </c>
      <c r="O459" s="177">
        <v>365</v>
      </c>
      <c r="P459" s="178">
        <v>370</v>
      </c>
    </row>
    <row r="460" spans="1:16" x14ac:dyDescent="0.3">
      <c r="A460" s="175" t="s">
        <v>568</v>
      </c>
      <c r="B460" s="176" t="s">
        <v>309</v>
      </c>
      <c r="C460" s="176" t="s">
        <v>1658</v>
      </c>
      <c r="D460" s="175" t="s">
        <v>382</v>
      </c>
      <c r="E460" s="172">
        <v>1213</v>
      </c>
      <c r="F460" s="177">
        <v>468</v>
      </c>
      <c r="G460" s="177">
        <v>395</v>
      </c>
      <c r="H460" s="178">
        <v>350</v>
      </c>
      <c r="I460" s="172">
        <v>1167</v>
      </c>
      <c r="J460" s="177">
        <v>475</v>
      </c>
      <c r="K460" s="177">
        <v>302</v>
      </c>
      <c r="L460" s="178">
        <v>390</v>
      </c>
      <c r="M460" s="172">
        <v>1230</v>
      </c>
      <c r="N460" s="177">
        <v>466</v>
      </c>
      <c r="O460" s="177">
        <v>341</v>
      </c>
      <c r="P460" s="178">
        <v>423</v>
      </c>
    </row>
    <row r="461" spans="1:16" x14ac:dyDescent="0.3">
      <c r="A461" s="175" t="s">
        <v>1085</v>
      </c>
      <c r="B461" s="176" t="s">
        <v>506</v>
      </c>
      <c r="C461" s="176" t="s">
        <v>1659</v>
      </c>
      <c r="D461" s="175" t="s">
        <v>1037</v>
      </c>
      <c r="E461" s="172">
        <v>1208</v>
      </c>
      <c r="F461" s="177">
        <v>372</v>
      </c>
      <c r="G461" s="177">
        <v>362</v>
      </c>
      <c r="H461" s="178">
        <v>474</v>
      </c>
      <c r="I461" s="172">
        <v>1290</v>
      </c>
      <c r="J461" s="177">
        <v>374</v>
      </c>
      <c r="K461" s="177">
        <v>439</v>
      </c>
      <c r="L461" s="178">
        <v>477</v>
      </c>
      <c r="M461" s="172">
        <v>1191</v>
      </c>
      <c r="N461" s="177">
        <v>369</v>
      </c>
      <c r="O461" s="177">
        <v>346</v>
      </c>
      <c r="P461" s="178">
        <v>476</v>
      </c>
    </row>
    <row r="462" spans="1:16" x14ac:dyDescent="0.3">
      <c r="A462" s="175" t="s">
        <v>873</v>
      </c>
      <c r="B462" s="176" t="s">
        <v>135</v>
      </c>
      <c r="C462" s="176" t="s">
        <v>1660</v>
      </c>
      <c r="D462" s="175" t="s">
        <v>446</v>
      </c>
      <c r="E462" s="172">
        <v>1162</v>
      </c>
      <c r="F462" s="177">
        <v>398</v>
      </c>
      <c r="G462" s="177">
        <v>331</v>
      </c>
      <c r="H462" s="178">
        <v>433</v>
      </c>
      <c r="I462" s="172">
        <v>1152</v>
      </c>
      <c r="J462" s="177">
        <v>392</v>
      </c>
      <c r="K462" s="177">
        <v>329</v>
      </c>
      <c r="L462" s="178">
        <v>431</v>
      </c>
      <c r="M462" s="172">
        <v>1171</v>
      </c>
      <c r="N462" s="177">
        <v>389</v>
      </c>
      <c r="O462" s="177">
        <v>367</v>
      </c>
      <c r="P462" s="178">
        <v>415</v>
      </c>
    </row>
    <row r="463" spans="1:16" x14ac:dyDescent="0.3">
      <c r="A463" s="175" t="s">
        <v>107</v>
      </c>
      <c r="B463" s="176" t="s">
        <v>1086</v>
      </c>
      <c r="C463" s="176" t="s">
        <v>1661</v>
      </c>
      <c r="D463" s="175" t="s">
        <v>1118</v>
      </c>
      <c r="E463" s="172">
        <v>1035</v>
      </c>
      <c r="F463" s="177">
        <v>618</v>
      </c>
      <c r="G463" s="177">
        <v>215</v>
      </c>
      <c r="H463" s="178">
        <v>202</v>
      </c>
      <c r="I463" s="172">
        <v>1103</v>
      </c>
      <c r="J463" s="177">
        <v>678</v>
      </c>
      <c r="K463" s="177">
        <v>194</v>
      </c>
      <c r="L463" s="178">
        <v>231</v>
      </c>
      <c r="M463" s="172">
        <v>1194</v>
      </c>
      <c r="N463" s="177">
        <v>777</v>
      </c>
      <c r="O463" s="177">
        <v>176</v>
      </c>
      <c r="P463" s="178">
        <v>241</v>
      </c>
    </row>
    <row r="464" spans="1:16" x14ac:dyDescent="0.3">
      <c r="A464" s="175" t="s">
        <v>308</v>
      </c>
      <c r="B464" s="176" t="s">
        <v>712</v>
      </c>
      <c r="C464" s="176" t="s">
        <v>1662</v>
      </c>
      <c r="D464" s="175" t="s">
        <v>734</v>
      </c>
      <c r="E464" s="172">
        <v>1110</v>
      </c>
      <c r="F464" s="177">
        <v>163</v>
      </c>
      <c r="G464" s="177">
        <v>686</v>
      </c>
      <c r="H464" s="178">
        <v>261</v>
      </c>
      <c r="I464" s="172">
        <v>1143</v>
      </c>
      <c r="J464" s="177">
        <v>201</v>
      </c>
      <c r="K464" s="177">
        <v>696</v>
      </c>
      <c r="L464" s="178">
        <v>246</v>
      </c>
      <c r="M464" s="172">
        <v>1203</v>
      </c>
      <c r="N464" s="177">
        <v>197</v>
      </c>
      <c r="O464" s="177">
        <v>740</v>
      </c>
      <c r="P464" s="178">
        <v>266</v>
      </c>
    </row>
    <row r="465" spans="1:16" x14ac:dyDescent="0.3">
      <c r="A465" s="175" t="s">
        <v>260</v>
      </c>
      <c r="B465" s="176" t="s">
        <v>108</v>
      </c>
      <c r="C465" s="176" t="s">
        <v>1663</v>
      </c>
      <c r="D465" s="175" t="s">
        <v>219</v>
      </c>
      <c r="E465" s="172">
        <v>1108</v>
      </c>
      <c r="F465" s="177">
        <v>375</v>
      </c>
      <c r="G465" s="177">
        <v>484</v>
      </c>
      <c r="H465" s="178">
        <v>249</v>
      </c>
      <c r="I465" s="172">
        <v>1101</v>
      </c>
      <c r="J465" s="177">
        <v>377</v>
      </c>
      <c r="K465" s="177">
        <v>478</v>
      </c>
      <c r="L465" s="178">
        <v>246</v>
      </c>
      <c r="M465" s="172">
        <v>1157</v>
      </c>
      <c r="N465" s="177">
        <v>381</v>
      </c>
      <c r="O465" s="177">
        <v>550</v>
      </c>
      <c r="P465" s="178">
        <v>226</v>
      </c>
    </row>
    <row r="466" spans="1:16" x14ac:dyDescent="0.3">
      <c r="A466" s="175" t="s">
        <v>107</v>
      </c>
      <c r="B466" s="176" t="s">
        <v>1086</v>
      </c>
      <c r="C466" s="176" t="s">
        <v>1664</v>
      </c>
      <c r="D466" s="175" t="s">
        <v>261</v>
      </c>
      <c r="E466" s="172">
        <v>1181</v>
      </c>
      <c r="F466" s="177">
        <v>345</v>
      </c>
      <c r="G466" s="177">
        <v>591</v>
      </c>
      <c r="H466" s="178">
        <v>245</v>
      </c>
      <c r="I466" s="172">
        <v>1197</v>
      </c>
      <c r="J466" s="177">
        <v>371</v>
      </c>
      <c r="K466" s="177">
        <v>556</v>
      </c>
      <c r="L466" s="178">
        <v>270</v>
      </c>
      <c r="M466" s="172">
        <v>1189</v>
      </c>
      <c r="N466" s="177">
        <v>368</v>
      </c>
      <c r="O466" s="177">
        <v>538</v>
      </c>
      <c r="P466" s="178">
        <v>283</v>
      </c>
    </row>
    <row r="467" spans="1:16" x14ac:dyDescent="0.3">
      <c r="A467" s="175" t="s">
        <v>1085</v>
      </c>
      <c r="B467" s="176" t="s">
        <v>108</v>
      </c>
      <c r="C467" s="176" t="s">
        <v>1665</v>
      </c>
      <c r="D467" s="176" t="s">
        <v>145</v>
      </c>
      <c r="E467" s="172">
        <v>1259</v>
      </c>
      <c r="F467" s="177">
        <v>449</v>
      </c>
      <c r="G467" s="177">
        <v>438</v>
      </c>
      <c r="H467" s="178">
        <v>372</v>
      </c>
      <c r="I467" s="172">
        <v>1197</v>
      </c>
      <c r="J467" s="177">
        <v>422</v>
      </c>
      <c r="K467" s="177">
        <v>403</v>
      </c>
      <c r="L467" s="178">
        <v>372</v>
      </c>
      <c r="M467" s="172">
        <v>1157</v>
      </c>
      <c r="N467" s="177">
        <v>427</v>
      </c>
      <c r="O467" s="177">
        <v>374</v>
      </c>
      <c r="P467" s="178">
        <v>356</v>
      </c>
    </row>
    <row r="468" spans="1:16" x14ac:dyDescent="0.3">
      <c r="A468" s="175" t="s">
        <v>938</v>
      </c>
      <c r="B468" s="176" t="s">
        <v>309</v>
      </c>
      <c r="C468" s="176" t="s">
        <v>1666</v>
      </c>
      <c r="D468" s="175" t="s">
        <v>314</v>
      </c>
      <c r="E468" s="172">
        <v>1139</v>
      </c>
      <c r="F468" s="177">
        <v>205</v>
      </c>
      <c r="G468" s="177">
        <v>710</v>
      </c>
      <c r="H468" s="178">
        <v>224</v>
      </c>
      <c r="I468" s="172">
        <v>1164</v>
      </c>
      <c r="J468" s="177">
        <v>220</v>
      </c>
      <c r="K468" s="177">
        <v>717</v>
      </c>
      <c r="L468" s="178">
        <v>227</v>
      </c>
      <c r="M468" s="172">
        <v>1181</v>
      </c>
      <c r="N468" s="177">
        <v>224</v>
      </c>
      <c r="O468" s="177">
        <v>716</v>
      </c>
      <c r="P468" s="178">
        <v>241</v>
      </c>
    </row>
    <row r="469" spans="1:16" x14ac:dyDescent="0.3">
      <c r="A469" s="175" t="s">
        <v>762</v>
      </c>
      <c r="B469" s="176" t="s">
        <v>569</v>
      </c>
      <c r="C469" s="176" t="s">
        <v>1667</v>
      </c>
      <c r="D469" s="175" t="s">
        <v>609</v>
      </c>
      <c r="E469" s="172">
        <v>1140</v>
      </c>
      <c r="F469" s="177">
        <v>582</v>
      </c>
      <c r="G469" s="177">
        <v>270</v>
      </c>
      <c r="H469" s="178">
        <v>288</v>
      </c>
      <c r="I469" s="172">
        <v>1163</v>
      </c>
      <c r="J469" s="177">
        <v>591</v>
      </c>
      <c r="K469" s="177">
        <v>281</v>
      </c>
      <c r="L469" s="178">
        <v>291</v>
      </c>
      <c r="M469" s="172">
        <v>1198</v>
      </c>
      <c r="N469" s="177">
        <v>598</v>
      </c>
      <c r="O469" s="177">
        <v>277</v>
      </c>
      <c r="P469" s="178">
        <v>323</v>
      </c>
    </row>
    <row r="470" spans="1:16" x14ac:dyDescent="0.3">
      <c r="A470" s="175" t="s">
        <v>568</v>
      </c>
      <c r="B470" s="176" t="s">
        <v>309</v>
      </c>
      <c r="C470" s="176" t="s">
        <v>1668</v>
      </c>
      <c r="D470" s="175" t="s">
        <v>400</v>
      </c>
      <c r="E470" s="172">
        <v>1165</v>
      </c>
      <c r="F470" s="177">
        <v>335</v>
      </c>
      <c r="G470" s="177">
        <v>497</v>
      </c>
      <c r="H470" s="178">
        <v>333</v>
      </c>
      <c r="I470" s="172">
        <v>1159</v>
      </c>
      <c r="J470" s="177">
        <v>332</v>
      </c>
      <c r="K470" s="177">
        <v>507</v>
      </c>
      <c r="L470" s="178">
        <v>320</v>
      </c>
      <c r="M470" s="172">
        <v>1168</v>
      </c>
      <c r="N470" s="177">
        <v>341</v>
      </c>
      <c r="O470" s="177">
        <v>504</v>
      </c>
      <c r="P470" s="178">
        <v>323</v>
      </c>
    </row>
    <row r="471" spans="1:16" x14ac:dyDescent="0.3">
      <c r="A471" s="175" t="s">
        <v>474</v>
      </c>
      <c r="B471" s="176" t="s">
        <v>108</v>
      </c>
      <c r="C471" s="176" t="s">
        <v>1669</v>
      </c>
      <c r="D471" s="175" t="s">
        <v>116</v>
      </c>
      <c r="E471" s="172">
        <v>989</v>
      </c>
      <c r="F471" s="177">
        <v>481</v>
      </c>
      <c r="G471" s="177">
        <v>366</v>
      </c>
      <c r="H471" s="178">
        <v>142</v>
      </c>
      <c r="I471" s="172">
        <v>1165</v>
      </c>
      <c r="J471" s="177">
        <v>646</v>
      </c>
      <c r="K471" s="177">
        <v>374</v>
      </c>
      <c r="L471" s="178">
        <v>145</v>
      </c>
      <c r="M471" s="172">
        <v>1181</v>
      </c>
      <c r="N471" s="177">
        <v>639</v>
      </c>
      <c r="O471" s="177">
        <v>375</v>
      </c>
      <c r="P471" s="178">
        <v>167</v>
      </c>
    </row>
    <row r="472" spans="1:16" x14ac:dyDescent="0.3">
      <c r="A472" s="175" t="s">
        <v>308</v>
      </c>
      <c r="B472" s="176" t="s">
        <v>569</v>
      </c>
      <c r="C472" s="176" t="s">
        <v>1670</v>
      </c>
      <c r="D472" s="175" t="s">
        <v>678</v>
      </c>
      <c r="E472" s="172">
        <v>1229</v>
      </c>
      <c r="F472" s="177">
        <v>188</v>
      </c>
      <c r="G472" s="177">
        <v>784</v>
      </c>
      <c r="H472" s="178">
        <v>257</v>
      </c>
      <c r="I472" s="172">
        <v>1227</v>
      </c>
      <c r="J472" s="177">
        <v>188</v>
      </c>
      <c r="K472" s="177">
        <v>801</v>
      </c>
      <c r="L472" s="178">
        <v>238</v>
      </c>
      <c r="M472" s="172">
        <v>1164</v>
      </c>
      <c r="N472" s="177">
        <v>187</v>
      </c>
      <c r="O472" s="177">
        <v>734</v>
      </c>
      <c r="P472" s="178">
        <v>243</v>
      </c>
    </row>
    <row r="473" spans="1:16" x14ac:dyDescent="0.3">
      <c r="A473" s="175" t="s">
        <v>474</v>
      </c>
      <c r="B473" s="176" t="s">
        <v>181</v>
      </c>
      <c r="C473" s="176" t="s">
        <v>1671</v>
      </c>
      <c r="D473" s="175" t="s">
        <v>862</v>
      </c>
      <c r="E473" s="172">
        <v>1187</v>
      </c>
      <c r="F473" s="177">
        <v>101</v>
      </c>
      <c r="G473" s="177">
        <v>943</v>
      </c>
      <c r="H473" s="178">
        <v>143</v>
      </c>
      <c r="I473" s="172">
        <v>1153</v>
      </c>
      <c r="J473" s="177">
        <v>127</v>
      </c>
      <c r="K473" s="177">
        <v>893</v>
      </c>
      <c r="L473" s="178">
        <v>133</v>
      </c>
      <c r="M473" s="172">
        <v>1177</v>
      </c>
      <c r="N473" s="177">
        <v>125</v>
      </c>
      <c r="O473" s="177">
        <v>901</v>
      </c>
      <c r="P473" s="178">
        <v>151</v>
      </c>
    </row>
    <row r="474" spans="1:16" x14ac:dyDescent="0.3">
      <c r="A474" s="175" t="s">
        <v>1038</v>
      </c>
      <c r="B474" s="176" t="s">
        <v>1150</v>
      </c>
      <c r="C474" s="176" t="s">
        <v>1672</v>
      </c>
      <c r="D474" s="175" t="s">
        <v>1002</v>
      </c>
      <c r="E474" s="172">
        <v>1044</v>
      </c>
      <c r="F474" s="177">
        <v>291</v>
      </c>
      <c r="G474" s="177">
        <v>568</v>
      </c>
      <c r="H474" s="178">
        <v>185</v>
      </c>
      <c r="I474" s="172">
        <v>1084</v>
      </c>
      <c r="J474" s="177">
        <v>274</v>
      </c>
      <c r="K474" s="177">
        <v>601</v>
      </c>
      <c r="L474" s="178">
        <v>209</v>
      </c>
      <c r="M474" s="172">
        <v>1180</v>
      </c>
      <c r="N474" s="177">
        <v>294</v>
      </c>
      <c r="O474" s="177">
        <v>654</v>
      </c>
      <c r="P474" s="178">
        <v>232</v>
      </c>
    </row>
    <row r="475" spans="1:16" x14ac:dyDescent="0.3">
      <c r="A475" s="175" t="s">
        <v>568</v>
      </c>
      <c r="B475" s="176" t="s">
        <v>569</v>
      </c>
      <c r="C475" s="176" t="s">
        <v>1673</v>
      </c>
      <c r="D475" s="176" t="s">
        <v>656</v>
      </c>
      <c r="E475" s="172">
        <v>855</v>
      </c>
      <c r="F475" s="177">
        <v>161</v>
      </c>
      <c r="G475" s="177">
        <v>635</v>
      </c>
      <c r="H475" s="178">
        <v>59</v>
      </c>
      <c r="I475" s="172">
        <v>944</v>
      </c>
      <c r="J475" s="177">
        <v>161</v>
      </c>
      <c r="K475" s="177">
        <v>714</v>
      </c>
      <c r="L475" s="178">
        <v>69</v>
      </c>
      <c r="M475" s="172">
        <v>1161</v>
      </c>
      <c r="N475" s="177">
        <v>161</v>
      </c>
      <c r="O475" s="177">
        <v>925</v>
      </c>
      <c r="P475" s="178">
        <v>75</v>
      </c>
    </row>
    <row r="476" spans="1:16" x14ac:dyDescent="0.3">
      <c r="A476" s="175" t="s">
        <v>568</v>
      </c>
      <c r="B476" s="176" t="s">
        <v>135</v>
      </c>
      <c r="C476" s="176" t="s">
        <v>1674</v>
      </c>
      <c r="D476" s="175" t="s">
        <v>441</v>
      </c>
      <c r="E476" s="172">
        <v>1068</v>
      </c>
      <c r="F476" s="177">
        <v>549</v>
      </c>
      <c r="G476" s="177">
        <v>285</v>
      </c>
      <c r="H476" s="178">
        <v>234</v>
      </c>
      <c r="I476" s="172">
        <v>1101</v>
      </c>
      <c r="J476" s="177">
        <v>548</v>
      </c>
      <c r="K476" s="177">
        <v>283</v>
      </c>
      <c r="L476" s="178">
        <v>270</v>
      </c>
      <c r="M476" s="172">
        <v>1135</v>
      </c>
      <c r="N476" s="177">
        <v>552</v>
      </c>
      <c r="O476" s="177">
        <v>325</v>
      </c>
      <c r="P476" s="178">
        <v>258</v>
      </c>
    </row>
    <row r="477" spans="1:16" x14ac:dyDescent="0.3">
      <c r="A477" s="175" t="s">
        <v>512</v>
      </c>
      <c r="B477" s="176" t="s">
        <v>108</v>
      </c>
      <c r="C477" s="176" t="s">
        <v>1675</v>
      </c>
      <c r="D477" s="175" t="s">
        <v>150</v>
      </c>
      <c r="E477" s="172">
        <v>1155</v>
      </c>
      <c r="F477" s="177">
        <v>363</v>
      </c>
      <c r="G477" s="177">
        <v>568</v>
      </c>
      <c r="H477" s="178">
        <v>224</v>
      </c>
      <c r="I477" s="172">
        <v>1129</v>
      </c>
      <c r="J477" s="177">
        <v>355</v>
      </c>
      <c r="K477" s="177">
        <v>553</v>
      </c>
      <c r="L477" s="178">
        <v>221</v>
      </c>
      <c r="M477" s="172">
        <v>1161</v>
      </c>
      <c r="N477" s="177">
        <v>355</v>
      </c>
      <c r="O477" s="177">
        <v>571</v>
      </c>
      <c r="P477" s="178">
        <v>235</v>
      </c>
    </row>
    <row r="478" spans="1:16" x14ac:dyDescent="0.3">
      <c r="A478" s="175" t="s">
        <v>680</v>
      </c>
      <c r="B478" s="176" t="s">
        <v>506</v>
      </c>
      <c r="C478" s="176" t="s">
        <v>1676</v>
      </c>
      <c r="D478" s="175" t="s">
        <v>1024</v>
      </c>
      <c r="E478" s="172">
        <v>1328</v>
      </c>
      <c r="F478" s="177">
        <v>485</v>
      </c>
      <c r="G478" s="177">
        <v>593</v>
      </c>
      <c r="H478" s="178">
        <v>250</v>
      </c>
      <c r="I478" s="172">
        <v>1174</v>
      </c>
      <c r="J478" s="177">
        <v>436</v>
      </c>
      <c r="K478" s="177">
        <v>518</v>
      </c>
      <c r="L478" s="178">
        <v>220</v>
      </c>
      <c r="M478" s="172">
        <v>1182</v>
      </c>
      <c r="N478" s="177">
        <v>442</v>
      </c>
      <c r="O478" s="177">
        <v>481</v>
      </c>
      <c r="P478" s="178">
        <v>259</v>
      </c>
    </row>
    <row r="479" spans="1:16" x14ac:dyDescent="0.3">
      <c r="A479" s="175" t="s">
        <v>873</v>
      </c>
      <c r="B479" s="176" t="s">
        <v>309</v>
      </c>
      <c r="C479" s="176" t="s">
        <v>1677</v>
      </c>
      <c r="D479" s="175" t="s">
        <v>423</v>
      </c>
      <c r="E479" s="172">
        <v>1131</v>
      </c>
      <c r="F479" s="177">
        <v>583</v>
      </c>
      <c r="G479" s="177">
        <v>233</v>
      </c>
      <c r="H479" s="178">
        <v>315</v>
      </c>
      <c r="I479" s="172">
        <v>1121</v>
      </c>
      <c r="J479" s="177">
        <v>585</v>
      </c>
      <c r="K479" s="177">
        <v>215</v>
      </c>
      <c r="L479" s="178">
        <v>321</v>
      </c>
      <c r="M479" s="172">
        <v>1158</v>
      </c>
      <c r="N479" s="177">
        <v>590</v>
      </c>
      <c r="O479" s="177">
        <v>230</v>
      </c>
      <c r="P479" s="178">
        <v>338</v>
      </c>
    </row>
    <row r="480" spans="1:16" x14ac:dyDescent="0.3">
      <c r="A480" s="175" t="s">
        <v>308</v>
      </c>
      <c r="B480" s="176" t="s">
        <v>939</v>
      </c>
      <c r="C480" s="176" t="s">
        <v>1678</v>
      </c>
      <c r="D480" s="175" t="s">
        <v>977</v>
      </c>
      <c r="E480" s="172">
        <v>1115</v>
      </c>
      <c r="F480" s="177">
        <v>391</v>
      </c>
      <c r="G480" s="177">
        <v>319</v>
      </c>
      <c r="H480" s="178">
        <v>405</v>
      </c>
      <c r="I480" s="172">
        <v>1129</v>
      </c>
      <c r="J480" s="177">
        <v>391</v>
      </c>
      <c r="K480" s="177">
        <v>321</v>
      </c>
      <c r="L480" s="178">
        <v>417</v>
      </c>
      <c r="M480" s="172">
        <v>1137</v>
      </c>
      <c r="N480" s="177">
        <v>399</v>
      </c>
      <c r="O480" s="177">
        <v>317</v>
      </c>
      <c r="P480" s="178">
        <v>421</v>
      </c>
    </row>
    <row r="481" spans="1:16" x14ac:dyDescent="0.3">
      <c r="A481" s="175" t="s">
        <v>819</v>
      </c>
      <c r="B481" s="176" t="s">
        <v>309</v>
      </c>
      <c r="C481" s="176" t="s">
        <v>1679</v>
      </c>
      <c r="D481" s="175" t="s">
        <v>395</v>
      </c>
      <c r="E481" s="172">
        <v>1009</v>
      </c>
      <c r="F481" s="177">
        <v>452</v>
      </c>
      <c r="G481" s="177">
        <v>397</v>
      </c>
      <c r="H481" s="178">
        <v>160</v>
      </c>
      <c r="I481" s="172">
        <v>1080</v>
      </c>
      <c r="J481" s="177">
        <v>509</v>
      </c>
      <c r="K481" s="177">
        <v>411</v>
      </c>
      <c r="L481" s="178">
        <v>160</v>
      </c>
      <c r="M481" s="172">
        <v>1144</v>
      </c>
      <c r="N481" s="177">
        <v>520</v>
      </c>
      <c r="O481" s="177">
        <v>451</v>
      </c>
      <c r="P481" s="178">
        <v>173</v>
      </c>
    </row>
    <row r="482" spans="1:16" x14ac:dyDescent="0.3">
      <c r="A482" s="175" t="s">
        <v>1085</v>
      </c>
      <c r="B482" s="176" t="s">
        <v>513</v>
      </c>
      <c r="C482" s="176" t="s">
        <v>1680</v>
      </c>
      <c r="D482" s="175" t="s">
        <v>530</v>
      </c>
      <c r="E482" s="172">
        <v>1073</v>
      </c>
      <c r="F482" s="177">
        <v>517</v>
      </c>
      <c r="G482" s="177">
        <v>435</v>
      </c>
      <c r="H482" s="178">
        <v>121</v>
      </c>
      <c r="I482" s="172">
        <v>1138</v>
      </c>
      <c r="J482" s="177">
        <v>548</v>
      </c>
      <c r="K482" s="177">
        <v>460</v>
      </c>
      <c r="L482" s="178">
        <v>130</v>
      </c>
      <c r="M482" s="172">
        <v>1119</v>
      </c>
      <c r="N482" s="177">
        <v>542</v>
      </c>
      <c r="O482" s="177">
        <v>453</v>
      </c>
      <c r="P482" s="178">
        <v>124</v>
      </c>
    </row>
    <row r="483" spans="1:16" x14ac:dyDescent="0.3">
      <c r="A483" s="175" t="s">
        <v>762</v>
      </c>
      <c r="B483" s="176" t="s">
        <v>261</v>
      </c>
      <c r="C483" s="176" t="s">
        <v>1681</v>
      </c>
      <c r="D483" s="175" t="s">
        <v>281</v>
      </c>
      <c r="E483" s="172">
        <v>1053</v>
      </c>
      <c r="F483" s="177">
        <v>278</v>
      </c>
      <c r="G483" s="177">
        <v>427</v>
      </c>
      <c r="H483" s="178">
        <v>348</v>
      </c>
      <c r="I483" s="172">
        <v>1140</v>
      </c>
      <c r="J483" s="177">
        <v>364</v>
      </c>
      <c r="K483" s="177">
        <v>418</v>
      </c>
      <c r="L483" s="178">
        <v>358</v>
      </c>
      <c r="M483" s="172">
        <v>1129</v>
      </c>
      <c r="N483" s="177">
        <v>362</v>
      </c>
      <c r="O483" s="177">
        <v>403</v>
      </c>
      <c r="P483" s="178">
        <v>364</v>
      </c>
    </row>
    <row r="484" spans="1:16" x14ac:dyDescent="0.3">
      <c r="A484" s="175" t="s">
        <v>1172</v>
      </c>
      <c r="B484" s="176" t="s">
        <v>181</v>
      </c>
      <c r="C484" s="176" t="s">
        <v>1682</v>
      </c>
      <c r="D484" s="175" t="s">
        <v>825</v>
      </c>
      <c r="E484" s="172">
        <v>1070</v>
      </c>
      <c r="F484" s="177">
        <v>363</v>
      </c>
      <c r="G484" s="177">
        <v>260</v>
      </c>
      <c r="H484" s="178">
        <v>447</v>
      </c>
      <c r="I484" s="172">
        <v>1111</v>
      </c>
      <c r="J484" s="177">
        <v>355</v>
      </c>
      <c r="K484" s="177">
        <v>320</v>
      </c>
      <c r="L484" s="178">
        <v>436</v>
      </c>
      <c r="M484" s="172">
        <v>1142</v>
      </c>
      <c r="N484" s="177">
        <v>346</v>
      </c>
      <c r="O484" s="177">
        <v>338</v>
      </c>
      <c r="P484" s="178">
        <v>458</v>
      </c>
    </row>
    <row r="485" spans="1:16" x14ac:dyDescent="0.3">
      <c r="A485" s="175" t="s">
        <v>457</v>
      </c>
      <c r="B485" s="176" t="s">
        <v>309</v>
      </c>
      <c r="C485" s="176" t="s">
        <v>1683</v>
      </c>
      <c r="D485" s="175" t="s">
        <v>381</v>
      </c>
      <c r="E485" s="172">
        <v>760</v>
      </c>
      <c r="F485" s="177">
        <v>119</v>
      </c>
      <c r="G485" s="177">
        <v>384</v>
      </c>
      <c r="H485" s="178">
        <v>257</v>
      </c>
      <c r="I485" s="172">
        <v>960</v>
      </c>
      <c r="J485" s="177">
        <v>276</v>
      </c>
      <c r="K485" s="177">
        <v>429</v>
      </c>
      <c r="L485" s="178">
        <v>255</v>
      </c>
      <c r="M485" s="172">
        <v>1123</v>
      </c>
      <c r="N485" s="177">
        <v>273</v>
      </c>
      <c r="O485" s="177">
        <v>586</v>
      </c>
      <c r="P485" s="178">
        <v>264</v>
      </c>
    </row>
    <row r="486" spans="1:16" x14ac:dyDescent="0.3">
      <c r="A486" s="175" t="s">
        <v>474</v>
      </c>
      <c r="B486" s="176" t="s">
        <v>569</v>
      </c>
      <c r="C486" s="176" t="s">
        <v>1684</v>
      </c>
      <c r="D486" s="175" t="s">
        <v>658</v>
      </c>
      <c r="E486" s="172">
        <v>1079</v>
      </c>
      <c r="F486" s="177">
        <v>520</v>
      </c>
      <c r="G486" s="177">
        <v>349</v>
      </c>
      <c r="H486" s="178">
        <v>210</v>
      </c>
      <c r="I486" s="172">
        <v>1091</v>
      </c>
      <c r="J486" s="177">
        <v>523</v>
      </c>
      <c r="K486" s="177">
        <v>359</v>
      </c>
      <c r="L486" s="178">
        <v>209</v>
      </c>
      <c r="M486" s="172">
        <v>1095</v>
      </c>
      <c r="N486" s="177">
        <v>526</v>
      </c>
      <c r="O486" s="177">
        <v>367</v>
      </c>
      <c r="P486" s="178">
        <v>202</v>
      </c>
    </row>
    <row r="487" spans="1:16" x14ac:dyDescent="0.3">
      <c r="A487" s="175" t="s">
        <v>260</v>
      </c>
      <c r="B487" s="176" t="s">
        <v>712</v>
      </c>
      <c r="C487" s="176" t="s">
        <v>1685</v>
      </c>
      <c r="D487" s="175" t="s">
        <v>717</v>
      </c>
      <c r="E487" s="172">
        <v>1271</v>
      </c>
      <c r="F487" s="177">
        <v>262</v>
      </c>
      <c r="G487" s="177">
        <v>792</v>
      </c>
      <c r="H487" s="178">
        <v>217</v>
      </c>
      <c r="I487" s="172">
        <v>1086</v>
      </c>
      <c r="J487" s="177">
        <v>241</v>
      </c>
      <c r="K487" s="177">
        <v>636</v>
      </c>
      <c r="L487" s="178">
        <v>209</v>
      </c>
      <c r="M487" s="172">
        <v>1119</v>
      </c>
      <c r="N487" s="177">
        <v>253</v>
      </c>
      <c r="O487" s="177">
        <v>640</v>
      </c>
      <c r="P487" s="178">
        <v>226</v>
      </c>
    </row>
    <row r="488" spans="1:16" x14ac:dyDescent="0.3">
      <c r="A488" s="175" t="s">
        <v>762</v>
      </c>
      <c r="B488" s="176" t="s">
        <v>261</v>
      </c>
      <c r="C488" s="176" t="s">
        <v>1686</v>
      </c>
      <c r="D488" s="175" t="s">
        <v>264</v>
      </c>
      <c r="E488" s="172">
        <v>926</v>
      </c>
      <c r="F488" s="177">
        <v>297</v>
      </c>
      <c r="G488" s="177">
        <v>362</v>
      </c>
      <c r="H488" s="178">
        <v>267</v>
      </c>
      <c r="I488" s="172">
        <v>973</v>
      </c>
      <c r="J488" s="177">
        <v>317</v>
      </c>
      <c r="K488" s="177">
        <v>401</v>
      </c>
      <c r="L488" s="178">
        <v>255</v>
      </c>
      <c r="M488" s="172">
        <v>1113</v>
      </c>
      <c r="N488" s="177">
        <v>322</v>
      </c>
      <c r="O488" s="177">
        <v>523</v>
      </c>
      <c r="P488" s="178">
        <v>268</v>
      </c>
    </row>
    <row r="489" spans="1:16" x14ac:dyDescent="0.3">
      <c r="A489" s="175" t="s">
        <v>539</v>
      </c>
      <c r="B489" s="176" t="s">
        <v>569</v>
      </c>
      <c r="C489" s="176" t="s">
        <v>1687</v>
      </c>
      <c r="D489" s="175" t="s">
        <v>645</v>
      </c>
      <c r="E489" s="172">
        <v>984</v>
      </c>
      <c r="F489" s="177">
        <v>192</v>
      </c>
      <c r="G489" s="177">
        <v>548</v>
      </c>
      <c r="H489" s="178">
        <v>244</v>
      </c>
      <c r="I489" s="172">
        <v>1092</v>
      </c>
      <c r="J489" s="177">
        <v>297</v>
      </c>
      <c r="K489" s="177">
        <v>546</v>
      </c>
      <c r="L489" s="178">
        <v>249</v>
      </c>
      <c r="M489" s="172">
        <v>1100</v>
      </c>
      <c r="N489" s="177">
        <v>305</v>
      </c>
      <c r="O489" s="177">
        <v>546</v>
      </c>
      <c r="P489" s="178">
        <v>249</v>
      </c>
    </row>
    <row r="490" spans="1:16" x14ac:dyDescent="0.3">
      <c r="A490" s="175" t="s">
        <v>512</v>
      </c>
      <c r="B490" s="176" t="s">
        <v>475</v>
      </c>
      <c r="C490" s="176" t="s">
        <v>1688</v>
      </c>
      <c r="D490" s="175" t="s">
        <v>484</v>
      </c>
      <c r="E490" s="172">
        <v>1032</v>
      </c>
      <c r="F490" s="177">
        <v>303</v>
      </c>
      <c r="G490" s="177">
        <v>393</v>
      </c>
      <c r="H490" s="178">
        <v>336</v>
      </c>
      <c r="I490" s="172">
        <v>928</v>
      </c>
      <c r="J490" s="177">
        <v>284</v>
      </c>
      <c r="K490" s="177">
        <v>318</v>
      </c>
      <c r="L490" s="178">
        <v>326</v>
      </c>
      <c r="M490" s="172">
        <v>1100</v>
      </c>
      <c r="N490" s="177">
        <v>303</v>
      </c>
      <c r="O490" s="177">
        <v>469</v>
      </c>
      <c r="P490" s="178">
        <v>328</v>
      </c>
    </row>
    <row r="491" spans="1:16" x14ac:dyDescent="0.3">
      <c r="A491" s="175" t="s">
        <v>1038</v>
      </c>
      <c r="B491" s="176" t="s">
        <v>1131</v>
      </c>
      <c r="C491" s="176" t="s">
        <v>1689</v>
      </c>
      <c r="D491" s="175" t="s">
        <v>1145</v>
      </c>
      <c r="E491" s="172">
        <v>954</v>
      </c>
      <c r="F491" s="177">
        <v>212</v>
      </c>
      <c r="G491" s="177">
        <v>391</v>
      </c>
      <c r="H491" s="178">
        <v>351</v>
      </c>
      <c r="I491" s="172">
        <v>1195</v>
      </c>
      <c r="J491" s="177">
        <v>407</v>
      </c>
      <c r="K491" s="177">
        <v>455</v>
      </c>
      <c r="L491" s="178">
        <v>333</v>
      </c>
      <c r="M491" s="172">
        <v>1108</v>
      </c>
      <c r="N491" s="177">
        <v>413</v>
      </c>
      <c r="O491" s="177">
        <v>351</v>
      </c>
      <c r="P491" s="178">
        <v>344</v>
      </c>
    </row>
    <row r="492" spans="1:16" x14ac:dyDescent="0.3">
      <c r="A492" s="175" t="s">
        <v>260</v>
      </c>
      <c r="B492" s="176" t="s">
        <v>513</v>
      </c>
      <c r="C492" s="176" t="s">
        <v>1690</v>
      </c>
      <c r="D492" s="175" t="s">
        <v>531</v>
      </c>
      <c r="E492" s="172">
        <v>1071</v>
      </c>
      <c r="F492" s="177">
        <v>361</v>
      </c>
      <c r="G492" s="177">
        <v>471</v>
      </c>
      <c r="H492" s="178">
        <v>239</v>
      </c>
      <c r="I492" s="172">
        <v>1082</v>
      </c>
      <c r="J492" s="177">
        <v>361</v>
      </c>
      <c r="K492" s="177">
        <v>462</v>
      </c>
      <c r="L492" s="178">
        <v>259</v>
      </c>
      <c r="M492" s="172">
        <v>1102</v>
      </c>
      <c r="N492" s="177">
        <v>372</v>
      </c>
      <c r="O492" s="177">
        <v>465</v>
      </c>
      <c r="P492" s="178">
        <v>265</v>
      </c>
    </row>
    <row r="493" spans="1:16" x14ac:dyDescent="0.3">
      <c r="A493" s="175" t="s">
        <v>1149</v>
      </c>
      <c r="B493" s="176" t="s">
        <v>475</v>
      </c>
      <c r="C493" s="176" t="s">
        <v>1691</v>
      </c>
      <c r="D493" s="175" t="s">
        <v>509</v>
      </c>
      <c r="E493" s="172">
        <v>1083</v>
      </c>
      <c r="F493" s="177">
        <v>240</v>
      </c>
      <c r="G493" s="177">
        <v>476</v>
      </c>
      <c r="H493" s="178">
        <v>367</v>
      </c>
      <c r="I493" s="172">
        <v>1065</v>
      </c>
      <c r="J493" s="177">
        <v>211</v>
      </c>
      <c r="K493" s="177">
        <v>483</v>
      </c>
      <c r="L493" s="178">
        <v>371</v>
      </c>
      <c r="M493" s="172">
        <v>1103</v>
      </c>
      <c r="N493" s="177">
        <v>242</v>
      </c>
      <c r="O493" s="177">
        <v>483</v>
      </c>
      <c r="P493" s="178">
        <v>378</v>
      </c>
    </row>
    <row r="494" spans="1:16" x14ac:dyDescent="0.3">
      <c r="A494" s="175" t="s">
        <v>711</v>
      </c>
      <c r="B494" s="176" t="s">
        <v>1150</v>
      </c>
      <c r="C494" s="176" t="s">
        <v>1692</v>
      </c>
      <c r="D494" s="175" t="s">
        <v>1155</v>
      </c>
      <c r="E494" s="172">
        <v>1156</v>
      </c>
      <c r="F494" s="177">
        <v>265</v>
      </c>
      <c r="G494" s="177">
        <v>697</v>
      </c>
      <c r="H494" s="178">
        <v>194</v>
      </c>
      <c r="I494" s="172">
        <v>1138</v>
      </c>
      <c r="J494" s="177">
        <v>286</v>
      </c>
      <c r="K494" s="177">
        <v>670</v>
      </c>
      <c r="L494" s="178">
        <v>182</v>
      </c>
      <c r="M494" s="172">
        <v>1115</v>
      </c>
      <c r="N494" s="177">
        <v>286</v>
      </c>
      <c r="O494" s="177">
        <v>618</v>
      </c>
      <c r="P494" s="178">
        <v>211</v>
      </c>
    </row>
    <row r="495" spans="1:16" x14ac:dyDescent="0.3">
      <c r="A495" s="175" t="s">
        <v>792</v>
      </c>
      <c r="B495" s="176" t="s">
        <v>681</v>
      </c>
      <c r="C495" s="176" t="s">
        <v>1693</v>
      </c>
      <c r="D495" s="175" t="s">
        <v>448</v>
      </c>
      <c r="E495" s="172">
        <v>965</v>
      </c>
      <c r="F495" s="177">
        <v>294</v>
      </c>
      <c r="G495" s="177">
        <v>473</v>
      </c>
      <c r="H495" s="178">
        <v>198</v>
      </c>
      <c r="I495" s="172">
        <v>1105</v>
      </c>
      <c r="J495" s="177">
        <v>423</v>
      </c>
      <c r="K495" s="177">
        <v>484</v>
      </c>
      <c r="L495" s="178">
        <v>198</v>
      </c>
      <c r="M495" s="172">
        <v>1080</v>
      </c>
      <c r="N495" s="177">
        <v>422</v>
      </c>
      <c r="O495" s="177">
        <v>456</v>
      </c>
      <c r="P495" s="178">
        <v>202</v>
      </c>
    </row>
    <row r="496" spans="1:16" x14ac:dyDescent="0.3">
      <c r="A496" s="175" t="s">
        <v>1149</v>
      </c>
      <c r="B496" s="176" t="s">
        <v>272</v>
      </c>
      <c r="C496" s="176" t="s">
        <v>1694</v>
      </c>
      <c r="D496" s="175" t="s">
        <v>562</v>
      </c>
      <c r="E496" s="172">
        <v>959</v>
      </c>
      <c r="F496" s="177">
        <v>400</v>
      </c>
      <c r="G496" s="177">
        <v>328</v>
      </c>
      <c r="H496" s="178">
        <v>231</v>
      </c>
      <c r="I496" s="172">
        <v>1082</v>
      </c>
      <c r="J496" s="177">
        <v>510</v>
      </c>
      <c r="K496" s="177">
        <v>338</v>
      </c>
      <c r="L496" s="178">
        <v>234</v>
      </c>
      <c r="M496" s="172">
        <v>1081</v>
      </c>
      <c r="N496" s="177">
        <v>510</v>
      </c>
      <c r="O496" s="177">
        <v>327</v>
      </c>
      <c r="P496" s="178">
        <v>244</v>
      </c>
    </row>
    <row r="497" spans="1:16" x14ac:dyDescent="0.3">
      <c r="A497" s="175" t="s">
        <v>107</v>
      </c>
      <c r="B497" s="176" t="s">
        <v>309</v>
      </c>
      <c r="C497" s="176" t="s">
        <v>1695</v>
      </c>
      <c r="D497" s="175" t="s">
        <v>312</v>
      </c>
      <c r="E497" s="172">
        <v>967</v>
      </c>
      <c r="F497" s="177">
        <v>196</v>
      </c>
      <c r="G497" s="177">
        <v>538</v>
      </c>
      <c r="H497" s="178">
        <v>233</v>
      </c>
      <c r="I497" s="172">
        <v>1038</v>
      </c>
      <c r="J497" s="177">
        <v>204</v>
      </c>
      <c r="K497" s="177">
        <v>596</v>
      </c>
      <c r="L497" s="178">
        <v>238</v>
      </c>
      <c r="M497" s="172">
        <v>1081</v>
      </c>
      <c r="N497" s="177">
        <v>201</v>
      </c>
      <c r="O497" s="177">
        <v>628</v>
      </c>
      <c r="P497" s="178">
        <v>252</v>
      </c>
    </row>
    <row r="498" spans="1:16" x14ac:dyDescent="0.3">
      <c r="A498" s="175" t="s">
        <v>107</v>
      </c>
      <c r="B498" s="176" t="s">
        <v>763</v>
      </c>
      <c r="C498" s="176" t="s">
        <v>1696</v>
      </c>
      <c r="D498" s="175" t="s">
        <v>786</v>
      </c>
      <c r="E498" s="172">
        <v>1100</v>
      </c>
      <c r="F498" s="177">
        <v>289</v>
      </c>
      <c r="G498" s="177">
        <v>531</v>
      </c>
      <c r="H498" s="178">
        <v>280</v>
      </c>
      <c r="I498" s="172">
        <v>1117</v>
      </c>
      <c r="J498" s="177">
        <v>294</v>
      </c>
      <c r="K498" s="177">
        <v>530</v>
      </c>
      <c r="L498" s="178">
        <v>293</v>
      </c>
      <c r="M498" s="172">
        <v>1101</v>
      </c>
      <c r="N498" s="177">
        <v>301</v>
      </c>
      <c r="O498" s="177">
        <v>472</v>
      </c>
      <c r="P498" s="178">
        <v>328</v>
      </c>
    </row>
    <row r="499" spans="1:16" x14ac:dyDescent="0.3">
      <c r="A499" s="175" t="s">
        <v>107</v>
      </c>
      <c r="B499" s="176" t="s">
        <v>181</v>
      </c>
      <c r="C499" s="176" t="s">
        <v>1697</v>
      </c>
      <c r="D499" s="175" t="s">
        <v>860</v>
      </c>
      <c r="E499" s="172">
        <v>943</v>
      </c>
      <c r="F499" s="177">
        <v>388</v>
      </c>
      <c r="G499" s="177">
        <v>218</v>
      </c>
      <c r="H499" s="178">
        <v>337</v>
      </c>
      <c r="I499" s="172">
        <v>1040</v>
      </c>
      <c r="J499" s="177">
        <v>470</v>
      </c>
      <c r="K499" s="177">
        <v>228</v>
      </c>
      <c r="L499" s="178">
        <v>342</v>
      </c>
      <c r="M499" s="172">
        <v>1102</v>
      </c>
      <c r="N499" s="177">
        <v>473</v>
      </c>
      <c r="O499" s="177">
        <v>251</v>
      </c>
      <c r="P499" s="178">
        <v>378</v>
      </c>
    </row>
    <row r="500" spans="1:16" x14ac:dyDescent="0.3">
      <c r="A500" s="175" t="s">
        <v>1130</v>
      </c>
      <c r="B500" s="176" t="s">
        <v>569</v>
      </c>
      <c r="C500" s="176" t="s">
        <v>1698</v>
      </c>
      <c r="D500" s="175" t="s">
        <v>574</v>
      </c>
      <c r="E500" s="172">
        <v>1067</v>
      </c>
      <c r="F500" s="177">
        <v>447</v>
      </c>
      <c r="G500" s="177">
        <v>150</v>
      </c>
      <c r="H500" s="178">
        <v>470</v>
      </c>
      <c r="I500" s="172">
        <v>1056</v>
      </c>
      <c r="J500" s="177">
        <v>435</v>
      </c>
      <c r="K500" s="177">
        <v>150</v>
      </c>
      <c r="L500" s="178">
        <v>471</v>
      </c>
      <c r="M500" s="172">
        <v>1090</v>
      </c>
      <c r="N500" s="177">
        <v>437</v>
      </c>
      <c r="O500" s="177">
        <v>157</v>
      </c>
      <c r="P500" s="178">
        <v>496</v>
      </c>
    </row>
    <row r="501" spans="1:16" x14ac:dyDescent="0.3">
      <c r="A501" s="175" t="s">
        <v>107</v>
      </c>
      <c r="B501" s="176" t="s">
        <v>1086</v>
      </c>
      <c r="C501" s="176" t="s">
        <v>1699</v>
      </c>
      <c r="D501" s="175" t="s">
        <v>1106</v>
      </c>
      <c r="E501" s="172">
        <v>1080</v>
      </c>
      <c r="F501" s="177">
        <v>218</v>
      </c>
      <c r="G501" s="177">
        <v>590</v>
      </c>
      <c r="H501" s="178">
        <v>272</v>
      </c>
      <c r="I501" s="172">
        <v>1057</v>
      </c>
      <c r="J501" s="177">
        <v>231</v>
      </c>
      <c r="K501" s="177">
        <v>550</v>
      </c>
      <c r="L501" s="178">
        <v>276</v>
      </c>
      <c r="M501" s="172">
        <v>1064</v>
      </c>
      <c r="N501" s="177">
        <v>217</v>
      </c>
      <c r="O501" s="177">
        <v>572</v>
      </c>
      <c r="P501" s="178">
        <v>275</v>
      </c>
    </row>
    <row r="502" spans="1:16" x14ac:dyDescent="0.3">
      <c r="A502" s="175" t="s">
        <v>762</v>
      </c>
      <c r="B502" s="176" t="s">
        <v>108</v>
      </c>
      <c r="C502" s="176" t="s">
        <v>1700</v>
      </c>
      <c r="D502" s="175" t="s">
        <v>157</v>
      </c>
      <c r="E502" s="172">
        <v>1050</v>
      </c>
      <c r="F502" s="177">
        <v>270</v>
      </c>
      <c r="G502" s="177">
        <v>397</v>
      </c>
      <c r="H502" s="178">
        <v>383</v>
      </c>
      <c r="I502" s="172">
        <v>1053</v>
      </c>
      <c r="J502" s="177">
        <v>269</v>
      </c>
      <c r="K502" s="177">
        <v>400</v>
      </c>
      <c r="L502" s="178">
        <v>384</v>
      </c>
      <c r="M502" s="172">
        <v>1076</v>
      </c>
      <c r="N502" s="177">
        <v>275</v>
      </c>
      <c r="O502" s="177">
        <v>404</v>
      </c>
      <c r="P502" s="178">
        <v>397</v>
      </c>
    </row>
    <row r="503" spans="1:16" x14ac:dyDescent="0.3">
      <c r="A503" s="175" t="s">
        <v>234</v>
      </c>
      <c r="B503" s="176" t="s">
        <v>272</v>
      </c>
      <c r="C503" s="176" t="s">
        <v>1701</v>
      </c>
      <c r="D503" s="175" t="s">
        <v>560</v>
      </c>
      <c r="E503" s="172">
        <v>1083</v>
      </c>
      <c r="F503" s="177">
        <v>298</v>
      </c>
      <c r="G503" s="177">
        <v>492</v>
      </c>
      <c r="H503" s="178">
        <v>293</v>
      </c>
      <c r="I503" s="172">
        <v>1136</v>
      </c>
      <c r="J503" s="177">
        <v>324</v>
      </c>
      <c r="K503" s="177">
        <v>521</v>
      </c>
      <c r="L503" s="178">
        <v>291</v>
      </c>
      <c r="M503" s="172">
        <v>1064</v>
      </c>
      <c r="N503" s="177">
        <v>328</v>
      </c>
      <c r="O503" s="177">
        <v>440</v>
      </c>
      <c r="P503" s="178">
        <v>296</v>
      </c>
    </row>
    <row r="504" spans="1:16" x14ac:dyDescent="0.3">
      <c r="A504" s="175" t="s">
        <v>819</v>
      </c>
      <c r="B504" s="176" t="s">
        <v>569</v>
      </c>
      <c r="C504" s="176" t="s">
        <v>1702</v>
      </c>
      <c r="D504" s="175" t="s">
        <v>602</v>
      </c>
      <c r="E504" s="172">
        <v>1058</v>
      </c>
      <c r="F504" s="177">
        <v>245</v>
      </c>
      <c r="G504" s="177">
        <v>453</v>
      </c>
      <c r="H504" s="178">
        <v>360</v>
      </c>
      <c r="I504" s="172">
        <v>1106</v>
      </c>
      <c r="J504" s="177">
        <v>260</v>
      </c>
      <c r="K504" s="177">
        <v>492</v>
      </c>
      <c r="L504" s="178">
        <v>354</v>
      </c>
      <c r="M504" s="172">
        <v>1053</v>
      </c>
      <c r="N504" s="177">
        <v>257</v>
      </c>
      <c r="O504" s="177">
        <v>443</v>
      </c>
      <c r="P504" s="178">
        <v>353</v>
      </c>
    </row>
    <row r="505" spans="1:16" x14ac:dyDescent="0.3">
      <c r="A505" s="175" t="s">
        <v>1182</v>
      </c>
      <c r="B505" s="176" t="s">
        <v>108</v>
      </c>
      <c r="C505" s="176" t="s">
        <v>1703</v>
      </c>
      <c r="D505" s="175" t="s">
        <v>211</v>
      </c>
      <c r="E505" s="172">
        <v>1097</v>
      </c>
      <c r="F505" s="177">
        <v>637</v>
      </c>
      <c r="G505" s="177">
        <v>199</v>
      </c>
      <c r="H505" s="178">
        <v>261</v>
      </c>
      <c r="I505" s="172">
        <v>1134</v>
      </c>
      <c r="J505" s="177">
        <v>662</v>
      </c>
      <c r="K505" s="177">
        <v>207</v>
      </c>
      <c r="L505" s="178">
        <v>265</v>
      </c>
      <c r="M505" s="172">
        <v>1067</v>
      </c>
      <c r="N505" s="177">
        <v>591</v>
      </c>
      <c r="O505" s="177">
        <v>196</v>
      </c>
      <c r="P505" s="178">
        <v>280</v>
      </c>
    </row>
    <row r="506" spans="1:16" x14ac:dyDescent="0.3">
      <c r="A506" s="175" t="s">
        <v>308</v>
      </c>
      <c r="B506" s="176" t="s">
        <v>513</v>
      </c>
      <c r="C506" s="176" t="s">
        <v>1704</v>
      </c>
      <c r="D506" s="176" t="s">
        <v>520</v>
      </c>
      <c r="E506" s="172">
        <v>1014</v>
      </c>
      <c r="F506" s="177">
        <v>218</v>
      </c>
      <c r="G506" s="177">
        <v>495</v>
      </c>
      <c r="H506" s="178">
        <v>301</v>
      </c>
      <c r="I506" s="172">
        <v>1001</v>
      </c>
      <c r="J506" s="177">
        <v>216</v>
      </c>
      <c r="K506" s="177">
        <v>491</v>
      </c>
      <c r="L506" s="178">
        <v>294</v>
      </c>
      <c r="M506" s="172">
        <v>1038</v>
      </c>
      <c r="N506" s="177">
        <v>278</v>
      </c>
      <c r="O506" s="177">
        <v>477</v>
      </c>
      <c r="P506" s="178">
        <v>283</v>
      </c>
    </row>
    <row r="507" spans="1:16" x14ac:dyDescent="0.3">
      <c r="A507" s="175" t="s">
        <v>107</v>
      </c>
      <c r="B507" s="176" t="s">
        <v>939</v>
      </c>
      <c r="C507" s="176" t="s">
        <v>1705</v>
      </c>
      <c r="D507" s="175" t="s">
        <v>1013</v>
      </c>
      <c r="E507" s="172">
        <v>994</v>
      </c>
      <c r="F507" s="177">
        <v>259</v>
      </c>
      <c r="G507" s="177">
        <v>517</v>
      </c>
      <c r="H507" s="178">
        <v>218</v>
      </c>
      <c r="I507" s="172">
        <v>1006</v>
      </c>
      <c r="J507" s="177">
        <v>267</v>
      </c>
      <c r="K507" s="177">
        <v>497</v>
      </c>
      <c r="L507" s="178">
        <v>242</v>
      </c>
      <c r="M507" s="172">
        <v>1060</v>
      </c>
      <c r="N507" s="177">
        <v>279</v>
      </c>
      <c r="O507" s="177">
        <v>519</v>
      </c>
      <c r="P507" s="178">
        <v>262</v>
      </c>
    </row>
    <row r="508" spans="1:16" x14ac:dyDescent="0.3">
      <c r="A508" s="175" t="s">
        <v>873</v>
      </c>
      <c r="B508" s="176" t="s">
        <v>458</v>
      </c>
      <c r="C508" s="176" t="s">
        <v>1706</v>
      </c>
      <c r="D508" s="175" t="s">
        <v>465</v>
      </c>
      <c r="E508" s="172">
        <v>1031</v>
      </c>
      <c r="F508" s="177">
        <v>304</v>
      </c>
      <c r="G508" s="177">
        <v>432</v>
      </c>
      <c r="H508" s="178">
        <v>295</v>
      </c>
      <c r="I508" s="172">
        <v>1001</v>
      </c>
      <c r="J508" s="177">
        <v>287</v>
      </c>
      <c r="K508" s="177">
        <v>409</v>
      </c>
      <c r="L508" s="178">
        <v>305</v>
      </c>
      <c r="M508" s="172">
        <v>1087</v>
      </c>
      <c r="N508" s="177">
        <v>293</v>
      </c>
      <c r="O508" s="177">
        <v>431</v>
      </c>
      <c r="P508" s="178">
        <v>363</v>
      </c>
    </row>
    <row r="509" spans="1:16" x14ac:dyDescent="0.3">
      <c r="A509" s="175" t="s">
        <v>474</v>
      </c>
      <c r="B509" s="176" t="s">
        <v>181</v>
      </c>
      <c r="C509" s="176" t="s">
        <v>1707</v>
      </c>
      <c r="D509" s="175" t="s">
        <v>640</v>
      </c>
      <c r="E509" s="172">
        <v>921</v>
      </c>
      <c r="F509" s="177">
        <v>288</v>
      </c>
      <c r="G509" s="177">
        <v>432</v>
      </c>
      <c r="H509" s="178">
        <v>201</v>
      </c>
      <c r="I509" s="172">
        <v>931</v>
      </c>
      <c r="J509" s="177">
        <v>286</v>
      </c>
      <c r="K509" s="177">
        <v>445</v>
      </c>
      <c r="L509" s="178">
        <v>200</v>
      </c>
      <c r="M509" s="172">
        <v>1037</v>
      </c>
      <c r="N509" s="177">
        <v>323</v>
      </c>
      <c r="O509" s="177">
        <v>496</v>
      </c>
      <c r="P509" s="178">
        <v>218</v>
      </c>
    </row>
    <row r="510" spans="1:16" x14ac:dyDescent="0.3">
      <c r="A510" s="175" t="s">
        <v>568</v>
      </c>
      <c r="B510" s="176" t="s">
        <v>309</v>
      </c>
      <c r="C510" s="176" t="s">
        <v>1708</v>
      </c>
      <c r="D510" s="175" t="s">
        <v>360</v>
      </c>
      <c r="E510" s="172">
        <v>1032</v>
      </c>
      <c r="F510" s="177">
        <v>330</v>
      </c>
      <c r="G510" s="177">
        <v>339</v>
      </c>
      <c r="H510" s="178">
        <v>363</v>
      </c>
      <c r="I510" s="172">
        <v>1013</v>
      </c>
      <c r="J510" s="177">
        <v>324</v>
      </c>
      <c r="K510" s="177">
        <v>336</v>
      </c>
      <c r="L510" s="178">
        <v>353</v>
      </c>
      <c r="M510" s="172">
        <v>1023</v>
      </c>
      <c r="N510" s="177">
        <v>331</v>
      </c>
      <c r="O510" s="177">
        <v>334</v>
      </c>
      <c r="P510" s="178">
        <v>358</v>
      </c>
    </row>
    <row r="511" spans="1:16" x14ac:dyDescent="0.3">
      <c r="A511" s="175" t="s">
        <v>873</v>
      </c>
      <c r="B511" s="176" t="s">
        <v>108</v>
      </c>
      <c r="C511" s="176" t="s">
        <v>1709</v>
      </c>
      <c r="D511" s="175" t="s">
        <v>168</v>
      </c>
      <c r="E511" s="172">
        <v>1007</v>
      </c>
      <c r="F511" s="177">
        <v>529</v>
      </c>
      <c r="G511" s="177">
        <v>176</v>
      </c>
      <c r="H511" s="178">
        <v>302</v>
      </c>
      <c r="I511" s="172">
        <v>1001</v>
      </c>
      <c r="J511" s="177">
        <v>542</v>
      </c>
      <c r="K511" s="177">
        <v>163</v>
      </c>
      <c r="L511" s="178">
        <v>296</v>
      </c>
      <c r="M511" s="172">
        <v>1032</v>
      </c>
      <c r="N511" s="177">
        <v>552</v>
      </c>
      <c r="O511" s="177">
        <v>169</v>
      </c>
      <c r="P511" s="178">
        <v>311</v>
      </c>
    </row>
    <row r="512" spans="1:16" x14ac:dyDescent="0.3">
      <c r="A512" s="175" t="s">
        <v>234</v>
      </c>
      <c r="B512" s="176" t="s">
        <v>712</v>
      </c>
      <c r="C512" s="176" t="s">
        <v>1710</v>
      </c>
      <c r="D512" s="175" t="s">
        <v>727</v>
      </c>
      <c r="E512" s="172">
        <v>1001</v>
      </c>
      <c r="F512" s="177">
        <v>413</v>
      </c>
      <c r="G512" s="177">
        <v>309</v>
      </c>
      <c r="H512" s="178">
        <v>279</v>
      </c>
      <c r="I512" s="172">
        <v>1018</v>
      </c>
      <c r="J512" s="177">
        <v>426</v>
      </c>
      <c r="K512" s="177">
        <v>319</v>
      </c>
      <c r="L512" s="178">
        <v>273</v>
      </c>
      <c r="M512" s="172">
        <v>1028</v>
      </c>
      <c r="N512" s="177">
        <v>434</v>
      </c>
      <c r="O512" s="177">
        <v>310</v>
      </c>
      <c r="P512" s="178">
        <v>284</v>
      </c>
    </row>
    <row r="513" spans="1:16" x14ac:dyDescent="0.3">
      <c r="A513" s="175" t="s">
        <v>429</v>
      </c>
      <c r="B513" s="176" t="s">
        <v>475</v>
      </c>
      <c r="C513" s="176" t="s">
        <v>1711</v>
      </c>
      <c r="D513" s="175" t="s">
        <v>480</v>
      </c>
      <c r="E513" s="172">
        <v>970</v>
      </c>
      <c r="F513" s="177">
        <v>457</v>
      </c>
      <c r="G513" s="177">
        <v>260</v>
      </c>
      <c r="H513" s="178">
        <v>253</v>
      </c>
      <c r="I513" s="172">
        <v>986</v>
      </c>
      <c r="J513" s="177">
        <v>465</v>
      </c>
      <c r="K513" s="177">
        <v>243</v>
      </c>
      <c r="L513" s="178">
        <v>278</v>
      </c>
      <c r="M513" s="172">
        <v>989</v>
      </c>
      <c r="N513" s="177">
        <v>467</v>
      </c>
      <c r="O513" s="177">
        <v>254</v>
      </c>
      <c r="P513" s="178">
        <v>268</v>
      </c>
    </row>
    <row r="514" spans="1:16" x14ac:dyDescent="0.3">
      <c r="A514" s="175" t="s">
        <v>1130</v>
      </c>
      <c r="B514" s="176" t="s">
        <v>1039</v>
      </c>
      <c r="C514" s="176" t="s">
        <v>1712</v>
      </c>
      <c r="D514" s="175" t="s">
        <v>1082</v>
      </c>
      <c r="E514" s="172">
        <v>1041</v>
      </c>
      <c r="F514" s="177">
        <v>422</v>
      </c>
      <c r="G514" s="177">
        <v>237</v>
      </c>
      <c r="H514" s="178">
        <v>382</v>
      </c>
      <c r="I514" s="172">
        <v>1005</v>
      </c>
      <c r="J514" s="177">
        <v>423</v>
      </c>
      <c r="K514" s="177">
        <v>216</v>
      </c>
      <c r="L514" s="178">
        <v>366</v>
      </c>
      <c r="M514" s="172">
        <v>1017</v>
      </c>
      <c r="N514" s="177">
        <v>424</v>
      </c>
      <c r="O514" s="177">
        <v>208</v>
      </c>
      <c r="P514" s="178">
        <v>385</v>
      </c>
    </row>
    <row r="515" spans="1:16" x14ac:dyDescent="0.3">
      <c r="A515" s="175" t="s">
        <v>747</v>
      </c>
      <c r="B515" s="176" t="s">
        <v>475</v>
      </c>
      <c r="C515" s="176" t="s">
        <v>1713</v>
      </c>
      <c r="D515" s="175" t="s">
        <v>510</v>
      </c>
      <c r="E515" s="172">
        <v>1023</v>
      </c>
      <c r="F515" s="177">
        <v>385</v>
      </c>
      <c r="G515" s="177">
        <v>439</v>
      </c>
      <c r="H515" s="178">
        <v>199</v>
      </c>
      <c r="I515" s="172">
        <v>1033</v>
      </c>
      <c r="J515" s="177">
        <v>391</v>
      </c>
      <c r="K515" s="177">
        <v>437</v>
      </c>
      <c r="L515" s="178">
        <v>205</v>
      </c>
      <c r="M515" s="172">
        <v>1001</v>
      </c>
      <c r="N515" s="177">
        <v>383</v>
      </c>
      <c r="O515" s="177">
        <v>408</v>
      </c>
      <c r="P515" s="178">
        <v>210</v>
      </c>
    </row>
    <row r="516" spans="1:16" x14ac:dyDescent="0.3">
      <c r="A516" s="175" t="s">
        <v>819</v>
      </c>
      <c r="B516" s="176" t="s">
        <v>569</v>
      </c>
      <c r="C516" s="176" t="s">
        <v>1714</v>
      </c>
      <c r="D516" s="175" t="s">
        <v>586</v>
      </c>
      <c r="E516" s="172">
        <v>1003</v>
      </c>
      <c r="F516" s="177">
        <v>184</v>
      </c>
      <c r="G516" s="177">
        <v>707</v>
      </c>
      <c r="H516" s="178">
        <v>112</v>
      </c>
      <c r="I516" s="172">
        <v>1006</v>
      </c>
      <c r="J516" s="177">
        <v>191</v>
      </c>
      <c r="K516" s="177">
        <v>711</v>
      </c>
      <c r="L516" s="178">
        <v>104</v>
      </c>
      <c r="M516" s="172">
        <v>994</v>
      </c>
      <c r="N516" s="177">
        <v>182</v>
      </c>
      <c r="O516" s="177">
        <v>704</v>
      </c>
      <c r="P516" s="178">
        <v>108</v>
      </c>
    </row>
    <row r="517" spans="1:16" x14ac:dyDescent="0.3">
      <c r="A517" s="175" t="s">
        <v>107</v>
      </c>
      <c r="B517" s="176" t="s">
        <v>939</v>
      </c>
      <c r="C517" s="176" t="s">
        <v>1715</v>
      </c>
      <c r="D517" s="175" t="s">
        <v>959</v>
      </c>
      <c r="E517" s="172">
        <v>1027</v>
      </c>
      <c r="F517" s="177">
        <v>291</v>
      </c>
      <c r="G517" s="177">
        <v>430</v>
      </c>
      <c r="H517" s="178">
        <v>306</v>
      </c>
      <c r="I517" s="172">
        <v>1044</v>
      </c>
      <c r="J517" s="177">
        <v>297</v>
      </c>
      <c r="K517" s="177">
        <v>442</v>
      </c>
      <c r="L517" s="178">
        <v>305</v>
      </c>
      <c r="M517" s="172">
        <v>992</v>
      </c>
      <c r="N517" s="177">
        <v>297</v>
      </c>
      <c r="O517" s="177">
        <v>384</v>
      </c>
      <c r="P517" s="178">
        <v>311</v>
      </c>
    </row>
    <row r="518" spans="1:16" x14ac:dyDescent="0.3">
      <c r="A518" s="175" t="s">
        <v>308</v>
      </c>
      <c r="B518" s="176" t="s">
        <v>1039</v>
      </c>
      <c r="C518" s="176" t="s">
        <v>1716</v>
      </c>
      <c r="D518" s="175" t="s">
        <v>1045</v>
      </c>
      <c r="E518" s="172">
        <v>1025</v>
      </c>
      <c r="F518" s="177">
        <v>439</v>
      </c>
      <c r="G518" s="177">
        <v>155</v>
      </c>
      <c r="H518" s="178">
        <v>431</v>
      </c>
      <c r="I518" s="172">
        <v>973</v>
      </c>
      <c r="J518" s="177">
        <v>434</v>
      </c>
      <c r="K518" s="177">
        <v>157</v>
      </c>
      <c r="L518" s="178">
        <v>382</v>
      </c>
      <c r="M518" s="172">
        <v>1045</v>
      </c>
      <c r="N518" s="177">
        <v>434</v>
      </c>
      <c r="O518" s="177">
        <v>166</v>
      </c>
      <c r="P518" s="178">
        <v>445</v>
      </c>
    </row>
    <row r="519" spans="1:16" x14ac:dyDescent="0.3">
      <c r="A519" s="175" t="s">
        <v>234</v>
      </c>
      <c r="B519" s="176" t="s">
        <v>569</v>
      </c>
      <c r="C519" s="176" t="s">
        <v>1717</v>
      </c>
      <c r="D519" s="175" t="s">
        <v>639</v>
      </c>
      <c r="E519" s="172">
        <v>891</v>
      </c>
      <c r="F519" s="177">
        <v>323</v>
      </c>
      <c r="G519" s="177">
        <v>246</v>
      </c>
      <c r="H519" s="178">
        <v>322</v>
      </c>
      <c r="I519" s="172">
        <v>985</v>
      </c>
      <c r="J519" s="177">
        <v>322</v>
      </c>
      <c r="K519" s="177">
        <v>267</v>
      </c>
      <c r="L519" s="178">
        <v>396</v>
      </c>
      <c r="M519" s="172">
        <v>1040</v>
      </c>
      <c r="N519" s="177">
        <v>326</v>
      </c>
      <c r="O519" s="177">
        <v>260</v>
      </c>
      <c r="P519" s="178">
        <v>454</v>
      </c>
    </row>
    <row r="520" spans="1:16" x14ac:dyDescent="0.3">
      <c r="A520" s="175" t="s">
        <v>792</v>
      </c>
      <c r="B520" s="176" t="s">
        <v>513</v>
      </c>
      <c r="C520" s="176" t="s">
        <v>1718</v>
      </c>
      <c r="D520" s="175" t="s">
        <v>533</v>
      </c>
      <c r="E520" s="172">
        <v>1164</v>
      </c>
      <c r="F520" s="177">
        <v>290</v>
      </c>
      <c r="G520" s="177">
        <v>691</v>
      </c>
      <c r="H520" s="178">
        <v>183</v>
      </c>
      <c r="I520" s="172">
        <v>1012</v>
      </c>
      <c r="J520" s="177">
        <v>265</v>
      </c>
      <c r="K520" s="177">
        <v>567</v>
      </c>
      <c r="L520" s="178">
        <v>180</v>
      </c>
      <c r="M520" s="172">
        <v>984</v>
      </c>
      <c r="N520" s="177">
        <v>280</v>
      </c>
      <c r="O520" s="177">
        <v>520</v>
      </c>
      <c r="P520" s="178">
        <v>184</v>
      </c>
    </row>
    <row r="521" spans="1:16" x14ac:dyDescent="0.3">
      <c r="A521" s="175" t="s">
        <v>1085</v>
      </c>
      <c r="B521" s="176" t="s">
        <v>569</v>
      </c>
      <c r="C521" s="176" t="s">
        <v>1719</v>
      </c>
      <c r="D521" s="175" t="s">
        <v>626</v>
      </c>
      <c r="E521" s="172">
        <v>853</v>
      </c>
      <c r="F521" s="177">
        <v>528</v>
      </c>
      <c r="G521" s="177">
        <v>202</v>
      </c>
      <c r="H521" s="178">
        <v>123</v>
      </c>
      <c r="I521" s="172">
        <v>868</v>
      </c>
      <c r="J521" s="177">
        <v>529</v>
      </c>
      <c r="K521" s="177">
        <v>207</v>
      </c>
      <c r="L521" s="178">
        <v>132</v>
      </c>
      <c r="M521" s="172">
        <v>978</v>
      </c>
      <c r="N521" s="177">
        <v>638</v>
      </c>
      <c r="O521" s="177">
        <v>207</v>
      </c>
      <c r="P521" s="178">
        <v>133</v>
      </c>
    </row>
    <row r="522" spans="1:16" x14ac:dyDescent="0.3">
      <c r="A522" s="175" t="s">
        <v>107</v>
      </c>
      <c r="B522" s="176" t="s">
        <v>763</v>
      </c>
      <c r="C522" s="176" t="s">
        <v>1720</v>
      </c>
      <c r="D522" s="175" t="s">
        <v>767</v>
      </c>
      <c r="E522" s="172">
        <v>982</v>
      </c>
      <c r="F522" s="177">
        <v>388</v>
      </c>
      <c r="G522" s="177">
        <v>334</v>
      </c>
      <c r="H522" s="178">
        <v>260</v>
      </c>
      <c r="I522" s="172">
        <v>903</v>
      </c>
      <c r="J522" s="177">
        <v>383</v>
      </c>
      <c r="K522" s="177">
        <v>261</v>
      </c>
      <c r="L522" s="178">
        <v>259</v>
      </c>
      <c r="M522" s="172">
        <v>989</v>
      </c>
      <c r="N522" s="177">
        <v>396</v>
      </c>
      <c r="O522" s="177">
        <v>322</v>
      </c>
      <c r="P522" s="178">
        <v>271</v>
      </c>
    </row>
    <row r="523" spans="1:16" x14ac:dyDescent="0.3">
      <c r="A523" s="175" t="s">
        <v>1014</v>
      </c>
      <c r="B523" s="176" t="s">
        <v>272</v>
      </c>
      <c r="C523" s="176" t="s">
        <v>1721</v>
      </c>
      <c r="D523" s="175" t="s">
        <v>567</v>
      </c>
      <c r="E523" s="172">
        <v>971</v>
      </c>
      <c r="F523" s="177">
        <v>276</v>
      </c>
      <c r="G523" s="177">
        <v>494</v>
      </c>
      <c r="H523" s="178">
        <v>201</v>
      </c>
      <c r="I523" s="172">
        <v>950</v>
      </c>
      <c r="J523" s="177">
        <v>249</v>
      </c>
      <c r="K523" s="177">
        <v>509</v>
      </c>
      <c r="L523" s="178">
        <v>192</v>
      </c>
      <c r="M523" s="172">
        <v>1035</v>
      </c>
      <c r="N523" s="177">
        <v>267</v>
      </c>
      <c r="O523" s="177">
        <v>517</v>
      </c>
      <c r="P523" s="178">
        <v>251</v>
      </c>
    </row>
    <row r="524" spans="1:16" x14ac:dyDescent="0.3">
      <c r="A524" s="175" t="s">
        <v>938</v>
      </c>
      <c r="B524" s="176" t="s">
        <v>1039</v>
      </c>
      <c r="C524" s="176" t="s">
        <v>1722</v>
      </c>
      <c r="D524" s="175" t="s">
        <v>1069</v>
      </c>
      <c r="E524" s="172">
        <v>824</v>
      </c>
      <c r="F524" s="177">
        <v>413</v>
      </c>
      <c r="G524" s="177">
        <v>226</v>
      </c>
      <c r="H524" s="178">
        <v>185</v>
      </c>
      <c r="I524" s="172">
        <v>918</v>
      </c>
      <c r="J524" s="177">
        <v>510</v>
      </c>
      <c r="K524" s="177">
        <v>231</v>
      </c>
      <c r="L524" s="178">
        <v>177</v>
      </c>
      <c r="M524" s="172">
        <v>983</v>
      </c>
      <c r="N524" s="177">
        <v>575</v>
      </c>
      <c r="O524" s="177">
        <v>223</v>
      </c>
      <c r="P524" s="178">
        <v>185</v>
      </c>
    </row>
    <row r="525" spans="1:16" x14ac:dyDescent="0.3">
      <c r="A525" s="175" t="s">
        <v>512</v>
      </c>
      <c r="B525" s="176" t="s">
        <v>793</v>
      </c>
      <c r="C525" s="176" t="s">
        <v>1723</v>
      </c>
      <c r="D525" s="175" t="s">
        <v>804</v>
      </c>
      <c r="E525" s="172">
        <v>918</v>
      </c>
      <c r="F525" s="177">
        <v>166</v>
      </c>
      <c r="G525" s="177">
        <v>516</v>
      </c>
      <c r="H525" s="178">
        <v>236</v>
      </c>
      <c r="I525" s="172">
        <v>931</v>
      </c>
      <c r="J525" s="177">
        <v>164</v>
      </c>
      <c r="K525" s="177">
        <v>532</v>
      </c>
      <c r="L525" s="178">
        <v>235</v>
      </c>
      <c r="M525" s="172">
        <v>994</v>
      </c>
      <c r="N525" s="177">
        <v>165</v>
      </c>
      <c r="O525" s="177">
        <v>574</v>
      </c>
      <c r="P525" s="178">
        <v>255</v>
      </c>
    </row>
    <row r="526" spans="1:16" x14ac:dyDescent="0.3">
      <c r="A526" s="175" t="s">
        <v>107</v>
      </c>
      <c r="B526" s="176" t="s">
        <v>939</v>
      </c>
      <c r="C526" s="176" t="s">
        <v>1724</v>
      </c>
      <c r="D526" s="175" t="s">
        <v>129</v>
      </c>
      <c r="E526" s="172">
        <v>931</v>
      </c>
      <c r="F526" s="177">
        <v>141</v>
      </c>
      <c r="G526" s="177">
        <v>342</v>
      </c>
      <c r="H526" s="178">
        <v>448</v>
      </c>
      <c r="I526" s="172">
        <v>947</v>
      </c>
      <c r="J526" s="177">
        <v>142</v>
      </c>
      <c r="K526" s="177">
        <v>347</v>
      </c>
      <c r="L526" s="178">
        <v>458</v>
      </c>
      <c r="M526" s="172">
        <v>967</v>
      </c>
      <c r="N526" s="177">
        <v>164</v>
      </c>
      <c r="O526" s="177">
        <v>349</v>
      </c>
      <c r="P526" s="178">
        <v>454</v>
      </c>
    </row>
    <row r="527" spans="1:16" x14ac:dyDescent="0.3">
      <c r="A527" s="175" t="s">
        <v>568</v>
      </c>
      <c r="B527" s="176" t="s">
        <v>475</v>
      </c>
      <c r="C527" s="176" t="s">
        <v>1725</v>
      </c>
      <c r="D527" s="175" t="s">
        <v>284</v>
      </c>
      <c r="E527" s="172">
        <v>949</v>
      </c>
      <c r="F527" s="177">
        <v>210</v>
      </c>
      <c r="G527" s="177">
        <v>491</v>
      </c>
      <c r="H527" s="178">
        <v>248</v>
      </c>
      <c r="I527" s="172">
        <v>969</v>
      </c>
      <c r="J527" s="177">
        <v>218</v>
      </c>
      <c r="K527" s="177">
        <v>493</v>
      </c>
      <c r="L527" s="178">
        <v>258</v>
      </c>
      <c r="M527" s="172">
        <v>1002</v>
      </c>
      <c r="N527" s="177">
        <v>216</v>
      </c>
      <c r="O527" s="177">
        <v>495</v>
      </c>
      <c r="P527" s="178">
        <v>291</v>
      </c>
    </row>
    <row r="528" spans="1:16" x14ac:dyDescent="0.3">
      <c r="A528" s="175" t="s">
        <v>711</v>
      </c>
      <c r="B528" s="176" t="s">
        <v>1039</v>
      </c>
      <c r="C528" s="176" t="s">
        <v>1726</v>
      </c>
      <c r="D528" s="175" t="s">
        <v>1042</v>
      </c>
      <c r="E528" s="172">
        <v>977</v>
      </c>
      <c r="F528" s="177">
        <v>278</v>
      </c>
      <c r="G528" s="177">
        <v>362</v>
      </c>
      <c r="H528" s="178">
        <v>337</v>
      </c>
      <c r="I528" s="172">
        <v>977</v>
      </c>
      <c r="J528" s="177">
        <v>277</v>
      </c>
      <c r="K528" s="177">
        <v>369</v>
      </c>
      <c r="L528" s="178">
        <v>331</v>
      </c>
      <c r="M528" s="172">
        <v>970</v>
      </c>
      <c r="N528" s="177">
        <v>277</v>
      </c>
      <c r="O528" s="177">
        <v>356</v>
      </c>
      <c r="P528" s="178">
        <v>337</v>
      </c>
    </row>
    <row r="529" spans="1:16" x14ac:dyDescent="0.3">
      <c r="A529" s="175" t="s">
        <v>873</v>
      </c>
      <c r="B529" s="176" t="s">
        <v>874</v>
      </c>
      <c r="C529" s="176" t="s">
        <v>1727</v>
      </c>
      <c r="D529" s="176" t="s">
        <v>909</v>
      </c>
      <c r="E529" s="172">
        <v>1034</v>
      </c>
      <c r="F529" s="177">
        <v>410</v>
      </c>
      <c r="G529" s="177">
        <v>394</v>
      </c>
      <c r="H529" s="178">
        <v>230</v>
      </c>
      <c r="I529" s="172">
        <v>954</v>
      </c>
      <c r="J529" s="177">
        <v>393</v>
      </c>
      <c r="K529" s="177">
        <v>354</v>
      </c>
      <c r="L529" s="178">
        <v>207</v>
      </c>
      <c r="M529" s="172">
        <v>998</v>
      </c>
      <c r="N529" s="177">
        <v>394</v>
      </c>
      <c r="O529" s="177">
        <v>361</v>
      </c>
      <c r="P529" s="178">
        <v>243</v>
      </c>
    </row>
    <row r="530" spans="1:16" x14ac:dyDescent="0.3">
      <c r="A530" s="175" t="s">
        <v>938</v>
      </c>
      <c r="B530" s="176" t="s">
        <v>449</v>
      </c>
      <c r="C530" s="176" t="s">
        <v>1728</v>
      </c>
      <c r="D530" s="175" t="s">
        <v>935</v>
      </c>
      <c r="E530" s="172">
        <v>890</v>
      </c>
      <c r="F530" s="177">
        <v>363</v>
      </c>
      <c r="G530" s="177">
        <v>341</v>
      </c>
      <c r="H530" s="178">
        <v>186</v>
      </c>
      <c r="I530" s="172">
        <v>950</v>
      </c>
      <c r="J530" s="177">
        <v>413</v>
      </c>
      <c r="K530" s="177">
        <v>344</v>
      </c>
      <c r="L530" s="178">
        <v>193</v>
      </c>
      <c r="M530" s="172">
        <v>968</v>
      </c>
      <c r="N530" s="177">
        <v>414</v>
      </c>
      <c r="O530" s="177">
        <v>352</v>
      </c>
      <c r="P530" s="178">
        <v>202</v>
      </c>
    </row>
    <row r="531" spans="1:16" x14ac:dyDescent="0.3">
      <c r="A531" s="175" t="s">
        <v>873</v>
      </c>
      <c r="B531" s="176" t="s">
        <v>181</v>
      </c>
      <c r="C531" s="176" t="s">
        <v>1729</v>
      </c>
      <c r="D531" s="175" t="s">
        <v>832</v>
      </c>
      <c r="E531" s="172">
        <v>942</v>
      </c>
      <c r="F531" s="177">
        <v>352</v>
      </c>
      <c r="G531" s="177">
        <v>256</v>
      </c>
      <c r="H531" s="178">
        <v>334</v>
      </c>
      <c r="I531" s="172">
        <v>950</v>
      </c>
      <c r="J531" s="177">
        <v>356</v>
      </c>
      <c r="K531" s="177">
        <v>270</v>
      </c>
      <c r="L531" s="178">
        <v>324</v>
      </c>
      <c r="M531" s="172">
        <v>1021</v>
      </c>
      <c r="N531" s="177">
        <v>368</v>
      </c>
      <c r="O531" s="177">
        <v>260</v>
      </c>
      <c r="P531" s="178">
        <v>393</v>
      </c>
    </row>
    <row r="532" spans="1:16" x14ac:dyDescent="0.3">
      <c r="A532" s="175" t="s">
        <v>1085</v>
      </c>
      <c r="B532" s="176" t="s">
        <v>1086</v>
      </c>
      <c r="C532" s="176" t="s">
        <v>1730</v>
      </c>
      <c r="D532" s="175" t="s">
        <v>1113</v>
      </c>
      <c r="E532" s="172">
        <v>940</v>
      </c>
      <c r="F532" s="177">
        <v>367</v>
      </c>
      <c r="G532" s="177">
        <v>228</v>
      </c>
      <c r="H532" s="178">
        <v>345</v>
      </c>
      <c r="I532" s="172">
        <v>979</v>
      </c>
      <c r="J532" s="177">
        <v>415</v>
      </c>
      <c r="K532" s="177">
        <v>217</v>
      </c>
      <c r="L532" s="178">
        <v>347</v>
      </c>
      <c r="M532" s="172">
        <v>963</v>
      </c>
      <c r="N532" s="177">
        <v>419</v>
      </c>
      <c r="O532" s="177">
        <v>186</v>
      </c>
      <c r="P532" s="178">
        <v>358</v>
      </c>
    </row>
    <row r="533" spans="1:16" x14ac:dyDescent="0.3">
      <c r="A533" s="175" t="s">
        <v>568</v>
      </c>
      <c r="B533" s="176" t="s">
        <v>108</v>
      </c>
      <c r="C533" s="176" t="s">
        <v>1731</v>
      </c>
      <c r="D533" s="175" t="s">
        <v>129</v>
      </c>
      <c r="E533" s="172">
        <v>872</v>
      </c>
      <c r="F533" s="177">
        <v>198</v>
      </c>
      <c r="G533" s="177">
        <v>366</v>
      </c>
      <c r="H533" s="178">
        <v>308</v>
      </c>
      <c r="I533" s="172">
        <v>938</v>
      </c>
      <c r="J533" s="177">
        <v>248</v>
      </c>
      <c r="K533" s="177">
        <v>370</v>
      </c>
      <c r="L533" s="178">
        <v>320</v>
      </c>
      <c r="M533" s="172">
        <v>975</v>
      </c>
      <c r="N533" s="177">
        <v>258</v>
      </c>
      <c r="O533" s="177">
        <v>373</v>
      </c>
      <c r="P533" s="178">
        <v>344</v>
      </c>
    </row>
    <row r="534" spans="1:16" x14ac:dyDescent="0.3">
      <c r="A534" s="175" t="s">
        <v>1085</v>
      </c>
      <c r="B534" s="176" t="s">
        <v>513</v>
      </c>
      <c r="C534" s="176" t="s">
        <v>1732</v>
      </c>
      <c r="D534" s="176" t="s">
        <v>527</v>
      </c>
      <c r="E534" s="172">
        <v>1002</v>
      </c>
      <c r="F534" s="177">
        <v>518</v>
      </c>
      <c r="G534" s="177">
        <v>267</v>
      </c>
      <c r="H534" s="178">
        <v>217</v>
      </c>
      <c r="I534" s="172">
        <v>952</v>
      </c>
      <c r="J534" s="177">
        <v>528</v>
      </c>
      <c r="K534" s="177">
        <v>255</v>
      </c>
      <c r="L534" s="178">
        <v>169</v>
      </c>
      <c r="M534" s="172">
        <v>994</v>
      </c>
      <c r="N534" s="177">
        <v>535</v>
      </c>
      <c r="O534" s="177">
        <v>242</v>
      </c>
      <c r="P534" s="178">
        <v>217</v>
      </c>
    </row>
    <row r="535" spans="1:16" x14ac:dyDescent="0.3">
      <c r="A535" s="175" t="s">
        <v>260</v>
      </c>
      <c r="B535" s="176" t="s">
        <v>681</v>
      </c>
      <c r="C535" s="176" t="s">
        <v>1733</v>
      </c>
      <c r="D535" s="175" t="s">
        <v>708</v>
      </c>
      <c r="E535" s="172">
        <v>699</v>
      </c>
      <c r="F535" s="177">
        <v>268</v>
      </c>
      <c r="G535" s="177">
        <v>195</v>
      </c>
      <c r="H535" s="178">
        <v>236</v>
      </c>
      <c r="I535" s="172">
        <v>948</v>
      </c>
      <c r="J535" s="177">
        <v>503</v>
      </c>
      <c r="K535" s="177">
        <v>174</v>
      </c>
      <c r="L535" s="178">
        <v>271</v>
      </c>
      <c r="M535" s="172">
        <v>938</v>
      </c>
      <c r="N535" s="177">
        <v>502</v>
      </c>
      <c r="O535" s="177">
        <v>167</v>
      </c>
      <c r="P535" s="178">
        <v>269</v>
      </c>
    </row>
    <row r="536" spans="1:16" x14ac:dyDescent="0.3">
      <c r="A536" s="175" t="s">
        <v>568</v>
      </c>
      <c r="B536" s="176" t="s">
        <v>235</v>
      </c>
      <c r="C536" s="176" t="s">
        <v>1734</v>
      </c>
      <c r="D536" s="175" t="s">
        <v>241</v>
      </c>
      <c r="E536" s="172">
        <v>893</v>
      </c>
      <c r="F536" s="177">
        <v>167</v>
      </c>
      <c r="G536" s="177">
        <v>648</v>
      </c>
      <c r="H536" s="178">
        <v>78</v>
      </c>
      <c r="I536" s="172">
        <v>917</v>
      </c>
      <c r="J536" s="177">
        <v>177</v>
      </c>
      <c r="K536" s="177">
        <v>667</v>
      </c>
      <c r="L536" s="178">
        <v>73</v>
      </c>
      <c r="M536" s="172">
        <v>943</v>
      </c>
      <c r="N536" s="177">
        <v>171</v>
      </c>
      <c r="O536" s="177">
        <v>694</v>
      </c>
      <c r="P536" s="178">
        <v>78</v>
      </c>
    </row>
    <row r="537" spans="1:16" x14ac:dyDescent="0.3">
      <c r="A537" s="175" t="s">
        <v>107</v>
      </c>
      <c r="B537" s="176" t="s">
        <v>261</v>
      </c>
      <c r="C537" s="176" t="s">
        <v>1735</v>
      </c>
      <c r="D537" s="175" t="s">
        <v>295</v>
      </c>
      <c r="E537" s="172">
        <v>934</v>
      </c>
      <c r="F537" s="177">
        <v>435</v>
      </c>
      <c r="G537" s="177">
        <v>182</v>
      </c>
      <c r="H537" s="178">
        <v>317</v>
      </c>
      <c r="I537" s="172">
        <v>979</v>
      </c>
      <c r="J537" s="177">
        <v>462</v>
      </c>
      <c r="K537" s="177">
        <v>182</v>
      </c>
      <c r="L537" s="178">
        <v>335</v>
      </c>
      <c r="M537" s="172">
        <v>938</v>
      </c>
      <c r="N537" s="177">
        <v>463</v>
      </c>
      <c r="O537" s="177">
        <v>139</v>
      </c>
      <c r="P537" s="178">
        <v>336</v>
      </c>
    </row>
    <row r="538" spans="1:16" x14ac:dyDescent="0.3">
      <c r="A538" s="175" t="s">
        <v>873</v>
      </c>
      <c r="B538" s="176" t="s">
        <v>309</v>
      </c>
      <c r="C538" s="176" t="s">
        <v>1736</v>
      </c>
      <c r="D538" s="175" t="s">
        <v>333</v>
      </c>
      <c r="E538" s="172">
        <v>986</v>
      </c>
      <c r="F538" s="177">
        <v>340</v>
      </c>
      <c r="G538" s="177">
        <v>398</v>
      </c>
      <c r="H538" s="178">
        <v>248</v>
      </c>
      <c r="I538" s="172">
        <v>1010</v>
      </c>
      <c r="J538" s="177">
        <v>346</v>
      </c>
      <c r="K538" s="177">
        <v>409</v>
      </c>
      <c r="L538" s="178">
        <v>255</v>
      </c>
      <c r="M538" s="172">
        <v>946</v>
      </c>
      <c r="N538" s="177">
        <v>330</v>
      </c>
      <c r="O538" s="177">
        <v>351</v>
      </c>
      <c r="P538" s="178">
        <v>265</v>
      </c>
    </row>
    <row r="539" spans="1:16" x14ac:dyDescent="0.3">
      <c r="A539" s="175" t="s">
        <v>792</v>
      </c>
      <c r="B539" s="176" t="s">
        <v>309</v>
      </c>
      <c r="C539" s="176" t="s">
        <v>1737</v>
      </c>
      <c r="D539" s="175" t="s">
        <v>368</v>
      </c>
      <c r="E539" s="172">
        <v>924</v>
      </c>
      <c r="F539" s="177">
        <v>278</v>
      </c>
      <c r="G539" s="177">
        <v>351</v>
      </c>
      <c r="H539" s="178">
        <v>295</v>
      </c>
      <c r="I539" s="172">
        <v>939</v>
      </c>
      <c r="J539" s="177">
        <v>281</v>
      </c>
      <c r="K539" s="177">
        <v>351</v>
      </c>
      <c r="L539" s="178">
        <v>307</v>
      </c>
      <c r="M539" s="172">
        <v>937</v>
      </c>
      <c r="N539" s="177">
        <v>280</v>
      </c>
      <c r="O539" s="177">
        <v>343</v>
      </c>
      <c r="P539" s="178">
        <v>314</v>
      </c>
    </row>
    <row r="540" spans="1:16" x14ac:dyDescent="0.3">
      <c r="A540" s="175" t="s">
        <v>308</v>
      </c>
      <c r="B540" s="176" t="s">
        <v>108</v>
      </c>
      <c r="C540" s="176" t="s">
        <v>1738</v>
      </c>
      <c r="D540" s="175" t="s">
        <v>205</v>
      </c>
      <c r="E540" s="172">
        <v>850</v>
      </c>
      <c r="F540" s="177">
        <v>390</v>
      </c>
      <c r="G540" s="177">
        <v>269</v>
      </c>
      <c r="H540" s="178">
        <v>191</v>
      </c>
      <c r="I540" s="172">
        <v>1016</v>
      </c>
      <c r="J540" s="177">
        <v>490</v>
      </c>
      <c r="K540" s="177">
        <v>327</v>
      </c>
      <c r="L540" s="178">
        <v>199</v>
      </c>
      <c r="M540" s="172">
        <v>942</v>
      </c>
      <c r="N540" s="177">
        <v>480</v>
      </c>
      <c r="O540" s="177">
        <v>249</v>
      </c>
      <c r="P540" s="178">
        <v>213</v>
      </c>
    </row>
    <row r="541" spans="1:16" x14ac:dyDescent="0.3">
      <c r="A541" s="175" t="s">
        <v>474</v>
      </c>
      <c r="B541" s="176" t="s">
        <v>1086</v>
      </c>
      <c r="C541" s="176" t="s">
        <v>1739</v>
      </c>
      <c r="D541" s="175" t="s">
        <v>1101</v>
      </c>
      <c r="E541" s="172">
        <v>901</v>
      </c>
      <c r="F541" s="177">
        <v>426</v>
      </c>
      <c r="G541" s="177">
        <v>248</v>
      </c>
      <c r="H541" s="178">
        <v>227</v>
      </c>
      <c r="I541" s="172">
        <v>890</v>
      </c>
      <c r="J541" s="177">
        <v>429</v>
      </c>
      <c r="K541" s="177">
        <v>250</v>
      </c>
      <c r="L541" s="178">
        <v>211</v>
      </c>
      <c r="M541" s="172">
        <v>925</v>
      </c>
      <c r="N541" s="177">
        <v>430</v>
      </c>
      <c r="O541" s="177">
        <v>286</v>
      </c>
      <c r="P541" s="178">
        <v>209</v>
      </c>
    </row>
    <row r="542" spans="1:16" x14ac:dyDescent="0.3">
      <c r="A542" s="175" t="s">
        <v>680</v>
      </c>
      <c r="B542" s="176" t="s">
        <v>475</v>
      </c>
      <c r="C542" s="176" t="s">
        <v>1740</v>
      </c>
      <c r="D542" s="175" t="s">
        <v>487</v>
      </c>
      <c r="E542" s="172">
        <v>954</v>
      </c>
      <c r="F542" s="177">
        <v>281</v>
      </c>
      <c r="G542" s="177">
        <v>310</v>
      </c>
      <c r="H542" s="178">
        <v>363</v>
      </c>
      <c r="I542" s="172">
        <v>930</v>
      </c>
      <c r="J542" s="177">
        <v>278</v>
      </c>
      <c r="K542" s="177">
        <v>297</v>
      </c>
      <c r="L542" s="178">
        <v>355</v>
      </c>
      <c r="M542" s="172">
        <v>941</v>
      </c>
      <c r="N542" s="177">
        <v>288</v>
      </c>
      <c r="O542" s="177">
        <v>282</v>
      </c>
      <c r="P542" s="178">
        <v>371</v>
      </c>
    </row>
    <row r="543" spans="1:16" x14ac:dyDescent="0.3">
      <c r="A543" s="175" t="s">
        <v>1085</v>
      </c>
      <c r="B543" s="176" t="s">
        <v>712</v>
      </c>
      <c r="C543" s="176" t="s">
        <v>1741</v>
      </c>
      <c r="D543" s="175" t="s">
        <v>746</v>
      </c>
      <c r="E543" s="172">
        <v>890</v>
      </c>
      <c r="F543" s="177">
        <v>322</v>
      </c>
      <c r="G543" s="177">
        <v>411</v>
      </c>
      <c r="H543" s="178">
        <v>157</v>
      </c>
      <c r="I543" s="172">
        <v>895</v>
      </c>
      <c r="J543" s="177">
        <v>320</v>
      </c>
      <c r="K543" s="177">
        <v>415</v>
      </c>
      <c r="L543" s="178">
        <v>160</v>
      </c>
      <c r="M543" s="172">
        <v>928</v>
      </c>
      <c r="N543" s="177">
        <v>355</v>
      </c>
      <c r="O543" s="177">
        <v>409</v>
      </c>
      <c r="P543" s="178">
        <v>164</v>
      </c>
    </row>
    <row r="544" spans="1:16" x14ac:dyDescent="0.3">
      <c r="A544" s="175" t="s">
        <v>429</v>
      </c>
      <c r="B544" s="176" t="s">
        <v>458</v>
      </c>
      <c r="C544" s="176" t="s">
        <v>1742</v>
      </c>
      <c r="D544" s="175" t="s">
        <v>461</v>
      </c>
      <c r="E544" s="172">
        <v>940</v>
      </c>
      <c r="F544" s="177">
        <v>233</v>
      </c>
      <c r="G544" s="177">
        <v>501</v>
      </c>
      <c r="H544" s="178">
        <v>206</v>
      </c>
      <c r="I544" s="172">
        <v>918</v>
      </c>
      <c r="J544" s="177">
        <v>206</v>
      </c>
      <c r="K544" s="177">
        <v>515</v>
      </c>
      <c r="L544" s="178">
        <v>197</v>
      </c>
      <c r="M544" s="172">
        <v>938</v>
      </c>
      <c r="N544" s="177">
        <v>223</v>
      </c>
      <c r="O544" s="177">
        <v>503</v>
      </c>
      <c r="P544" s="178">
        <v>212</v>
      </c>
    </row>
    <row r="545" spans="1:16" x14ac:dyDescent="0.3">
      <c r="A545" s="175" t="s">
        <v>429</v>
      </c>
      <c r="B545" s="176" t="s">
        <v>1179</v>
      </c>
      <c r="C545" s="176" t="s">
        <v>1743</v>
      </c>
      <c r="D545" s="176" t="s">
        <v>1181</v>
      </c>
      <c r="E545" s="172">
        <v>947</v>
      </c>
      <c r="F545" s="177">
        <v>376</v>
      </c>
      <c r="G545" s="177">
        <v>443</v>
      </c>
      <c r="H545" s="178">
        <v>128</v>
      </c>
      <c r="I545" s="172">
        <v>921</v>
      </c>
      <c r="J545" s="177">
        <v>373</v>
      </c>
      <c r="K545" s="177">
        <v>437</v>
      </c>
      <c r="L545" s="178">
        <v>111</v>
      </c>
      <c r="M545" s="172">
        <v>931</v>
      </c>
      <c r="N545" s="177">
        <v>381</v>
      </c>
      <c r="O545" s="177">
        <v>429</v>
      </c>
      <c r="P545" s="178">
        <v>121</v>
      </c>
    </row>
    <row r="546" spans="1:16" x14ac:dyDescent="0.3">
      <c r="A546" s="175" t="s">
        <v>568</v>
      </c>
      <c r="B546" s="176" t="s">
        <v>763</v>
      </c>
      <c r="C546" s="176" t="s">
        <v>1744</v>
      </c>
      <c r="D546" s="175" t="s">
        <v>773</v>
      </c>
      <c r="E546" s="172">
        <v>816</v>
      </c>
      <c r="F546" s="177">
        <v>566</v>
      </c>
      <c r="G546" s="177">
        <v>100</v>
      </c>
      <c r="H546" s="178">
        <v>150</v>
      </c>
      <c r="I546" s="172">
        <v>808</v>
      </c>
      <c r="J546" s="177">
        <v>568</v>
      </c>
      <c r="K546" s="177">
        <v>89</v>
      </c>
      <c r="L546" s="178">
        <v>151</v>
      </c>
      <c r="M546" s="172">
        <v>928</v>
      </c>
      <c r="N546" s="177">
        <v>677</v>
      </c>
      <c r="O546" s="177">
        <v>90</v>
      </c>
      <c r="P546" s="178">
        <v>161</v>
      </c>
    </row>
    <row r="547" spans="1:16" x14ac:dyDescent="0.3">
      <c r="A547" s="175" t="s">
        <v>107</v>
      </c>
      <c r="B547" s="176" t="s">
        <v>272</v>
      </c>
      <c r="C547" s="176" t="s">
        <v>1745</v>
      </c>
      <c r="D547" s="175" t="s">
        <v>561</v>
      </c>
      <c r="E547" s="172">
        <v>755</v>
      </c>
      <c r="F547" s="177">
        <v>224</v>
      </c>
      <c r="G547" s="177">
        <v>419</v>
      </c>
      <c r="H547" s="178">
        <v>112</v>
      </c>
      <c r="I547" s="172">
        <v>1160</v>
      </c>
      <c r="J547" s="177">
        <v>274</v>
      </c>
      <c r="K547" s="177">
        <v>785</v>
      </c>
      <c r="L547" s="178">
        <v>101</v>
      </c>
      <c r="M547" s="172">
        <v>912</v>
      </c>
      <c r="N547" s="177">
        <v>269</v>
      </c>
      <c r="O547" s="177">
        <v>547</v>
      </c>
      <c r="P547" s="178">
        <v>96</v>
      </c>
    </row>
    <row r="548" spans="1:16" x14ac:dyDescent="0.3">
      <c r="A548" s="175" t="s">
        <v>260</v>
      </c>
      <c r="B548" s="176" t="s">
        <v>939</v>
      </c>
      <c r="C548" s="176" t="s">
        <v>1746</v>
      </c>
      <c r="D548" s="175" t="s">
        <v>958</v>
      </c>
      <c r="E548" s="172">
        <v>885</v>
      </c>
      <c r="F548" s="177">
        <v>293</v>
      </c>
      <c r="G548" s="177">
        <v>304</v>
      </c>
      <c r="H548" s="178">
        <v>288</v>
      </c>
      <c r="I548" s="172">
        <v>918</v>
      </c>
      <c r="J548" s="177">
        <v>296</v>
      </c>
      <c r="K548" s="177">
        <v>318</v>
      </c>
      <c r="L548" s="178">
        <v>304</v>
      </c>
      <c r="M548" s="172">
        <v>954</v>
      </c>
      <c r="N548" s="177">
        <v>297</v>
      </c>
      <c r="O548" s="177">
        <v>314</v>
      </c>
      <c r="P548" s="178">
        <v>343</v>
      </c>
    </row>
    <row r="549" spans="1:16" x14ac:dyDescent="0.3">
      <c r="A549" s="175" t="s">
        <v>260</v>
      </c>
      <c r="B549" s="176" t="s">
        <v>1188</v>
      </c>
      <c r="C549" s="176" t="s">
        <v>1747</v>
      </c>
      <c r="D549" s="175" t="s">
        <v>1190</v>
      </c>
      <c r="E549" s="172">
        <v>894</v>
      </c>
      <c r="F549" s="177">
        <v>216</v>
      </c>
      <c r="G549" s="177">
        <v>533</v>
      </c>
      <c r="H549" s="178">
        <v>145</v>
      </c>
      <c r="I549" s="172">
        <v>903</v>
      </c>
      <c r="J549" s="177">
        <v>220</v>
      </c>
      <c r="K549" s="177">
        <v>532</v>
      </c>
      <c r="L549" s="178">
        <v>151</v>
      </c>
      <c r="M549" s="172">
        <v>923</v>
      </c>
      <c r="N549" s="177">
        <v>215</v>
      </c>
      <c r="O549" s="177">
        <v>547</v>
      </c>
      <c r="P549" s="178">
        <v>161</v>
      </c>
    </row>
    <row r="550" spans="1:16" x14ac:dyDescent="0.3">
      <c r="A550" s="175" t="s">
        <v>308</v>
      </c>
      <c r="B550" s="176" t="s">
        <v>309</v>
      </c>
      <c r="C550" s="176" t="s">
        <v>1748</v>
      </c>
      <c r="D550" s="175" t="s">
        <v>409</v>
      </c>
      <c r="E550" s="172">
        <v>926</v>
      </c>
      <c r="F550" s="177">
        <v>283</v>
      </c>
      <c r="G550" s="177">
        <v>241</v>
      </c>
      <c r="H550" s="178">
        <v>402</v>
      </c>
      <c r="I550" s="172">
        <v>950</v>
      </c>
      <c r="J550" s="177">
        <v>282</v>
      </c>
      <c r="K550" s="177">
        <v>289</v>
      </c>
      <c r="L550" s="178">
        <v>379</v>
      </c>
      <c r="M550" s="172">
        <v>931</v>
      </c>
      <c r="N550" s="177">
        <v>292</v>
      </c>
      <c r="O550" s="177">
        <v>240</v>
      </c>
      <c r="P550" s="178">
        <v>399</v>
      </c>
    </row>
    <row r="551" spans="1:16" x14ac:dyDescent="0.3">
      <c r="A551" s="175" t="s">
        <v>107</v>
      </c>
      <c r="B551" s="176" t="s">
        <v>309</v>
      </c>
      <c r="C551" s="176" t="s">
        <v>1749</v>
      </c>
      <c r="D551" s="175" t="s">
        <v>408</v>
      </c>
      <c r="E551" s="172">
        <v>830</v>
      </c>
      <c r="F551" s="177">
        <v>405</v>
      </c>
      <c r="G551" s="177">
        <v>250</v>
      </c>
      <c r="H551" s="178">
        <v>175</v>
      </c>
      <c r="I551" s="172">
        <v>878</v>
      </c>
      <c r="J551" s="177">
        <v>411</v>
      </c>
      <c r="K551" s="177">
        <v>268</v>
      </c>
      <c r="L551" s="178">
        <v>199</v>
      </c>
      <c r="M551" s="172">
        <v>927</v>
      </c>
      <c r="N551" s="177">
        <v>420</v>
      </c>
      <c r="O551" s="177">
        <v>288</v>
      </c>
      <c r="P551" s="178">
        <v>219</v>
      </c>
    </row>
    <row r="552" spans="1:16" x14ac:dyDescent="0.3">
      <c r="A552" s="175" t="s">
        <v>568</v>
      </c>
      <c r="B552" s="176" t="s">
        <v>449</v>
      </c>
      <c r="C552" s="176" t="s">
        <v>1750</v>
      </c>
      <c r="D552" s="175" t="s">
        <v>933</v>
      </c>
      <c r="E552" s="172">
        <v>892</v>
      </c>
      <c r="F552" s="177">
        <v>311</v>
      </c>
      <c r="G552" s="177">
        <v>259</v>
      </c>
      <c r="H552" s="178">
        <v>322</v>
      </c>
      <c r="I552" s="172">
        <v>885</v>
      </c>
      <c r="J552" s="177">
        <v>300</v>
      </c>
      <c r="K552" s="177">
        <v>263</v>
      </c>
      <c r="L552" s="178">
        <v>322</v>
      </c>
      <c r="M552" s="172">
        <v>947</v>
      </c>
      <c r="N552" s="177">
        <v>309</v>
      </c>
      <c r="O552" s="177">
        <v>270</v>
      </c>
      <c r="P552" s="178">
        <v>368</v>
      </c>
    </row>
    <row r="553" spans="1:16" x14ac:dyDescent="0.3">
      <c r="A553" s="175" t="s">
        <v>107</v>
      </c>
      <c r="B553" s="176" t="s">
        <v>309</v>
      </c>
      <c r="C553" s="176" t="s">
        <v>1751</v>
      </c>
      <c r="D553" s="175" t="s">
        <v>341</v>
      </c>
      <c r="E553" s="172">
        <v>931</v>
      </c>
      <c r="F553" s="177">
        <v>250</v>
      </c>
      <c r="G553" s="177">
        <v>377</v>
      </c>
      <c r="H553" s="178">
        <v>304</v>
      </c>
      <c r="I553" s="172">
        <v>862</v>
      </c>
      <c r="J553" s="177">
        <v>217</v>
      </c>
      <c r="K553" s="177">
        <v>328</v>
      </c>
      <c r="L553" s="178">
        <v>317</v>
      </c>
      <c r="M553" s="172">
        <v>910</v>
      </c>
      <c r="N553" s="177">
        <v>249</v>
      </c>
      <c r="O553" s="177">
        <v>325</v>
      </c>
      <c r="P553" s="178">
        <v>336</v>
      </c>
    </row>
    <row r="554" spans="1:16" x14ac:dyDescent="0.3">
      <c r="A554" s="175" t="s">
        <v>568</v>
      </c>
      <c r="B554" s="176" t="s">
        <v>309</v>
      </c>
      <c r="C554" s="176" t="s">
        <v>1752</v>
      </c>
      <c r="D554" s="176" t="s">
        <v>419</v>
      </c>
      <c r="E554" s="172">
        <v>912</v>
      </c>
      <c r="F554" s="177">
        <v>304</v>
      </c>
      <c r="G554" s="177">
        <v>276</v>
      </c>
      <c r="H554" s="178">
        <v>332</v>
      </c>
      <c r="I554" s="172">
        <v>936</v>
      </c>
      <c r="J554" s="177">
        <v>318</v>
      </c>
      <c r="K554" s="177">
        <v>280</v>
      </c>
      <c r="L554" s="178">
        <v>338</v>
      </c>
      <c r="M554" s="172">
        <v>941</v>
      </c>
      <c r="N554" s="177">
        <v>315</v>
      </c>
      <c r="O554" s="177">
        <v>237</v>
      </c>
      <c r="P554" s="178">
        <v>389</v>
      </c>
    </row>
    <row r="555" spans="1:16" x14ac:dyDescent="0.3">
      <c r="A555" s="175" t="s">
        <v>711</v>
      </c>
      <c r="B555" s="176" t="s">
        <v>712</v>
      </c>
      <c r="C555" s="176" t="s">
        <v>1753</v>
      </c>
      <c r="D555" s="175" t="s">
        <v>741</v>
      </c>
      <c r="E555" s="172">
        <v>975</v>
      </c>
      <c r="F555" s="177">
        <v>265</v>
      </c>
      <c r="G555" s="177">
        <v>377</v>
      </c>
      <c r="H555" s="178">
        <v>333</v>
      </c>
      <c r="I555" s="172">
        <v>987</v>
      </c>
      <c r="J555" s="177">
        <v>271</v>
      </c>
      <c r="K555" s="177">
        <v>369</v>
      </c>
      <c r="L555" s="178">
        <v>347</v>
      </c>
      <c r="M555" s="172">
        <v>884</v>
      </c>
      <c r="N555" s="177">
        <v>268</v>
      </c>
      <c r="O555" s="177">
        <v>272</v>
      </c>
      <c r="P555" s="178">
        <v>344</v>
      </c>
    </row>
    <row r="556" spans="1:16" x14ac:dyDescent="0.3">
      <c r="A556" s="175" t="s">
        <v>107</v>
      </c>
      <c r="B556" s="176" t="s">
        <v>1173</v>
      </c>
      <c r="C556" s="176" t="s">
        <v>1754</v>
      </c>
      <c r="D556" s="175" t="s">
        <v>1175</v>
      </c>
      <c r="E556" s="172">
        <v>875</v>
      </c>
      <c r="F556" s="177">
        <v>314</v>
      </c>
      <c r="G556" s="177">
        <v>318</v>
      </c>
      <c r="H556" s="178">
        <v>243</v>
      </c>
      <c r="I556" s="172">
        <v>837</v>
      </c>
      <c r="J556" s="177">
        <v>280</v>
      </c>
      <c r="K556" s="177">
        <v>321</v>
      </c>
      <c r="L556" s="178">
        <v>236</v>
      </c>
      <c r="M556" s="172">
        <v>866</v>
      </c>
      <c r="N556" s="177">
        <v>330</v>
      </c>
      <c r="O556" s="177">
        <v>317</v>
      </c>
      <c r="P556" s="178">
        <v>219</v>
      </c>
    </row>
    <row r="557" spans="1:16" x14ac:dyDescent="0.3">
      <c r="A557" s="175" t="s">
        <v>457</v>
      </c>
      <c r="B557" s="176" t="s">
        <v>569</v>
      </c>
      <c r="C557" s="176" t="s">
        <v>1755</v>
      </c>
      <c r="D557" s="175" t="s">
        <v>667</v>
      </c>
      <c r="E557" s="172">
        <v>872</v>
      </c>
      <c r="F557" s="177">
        <v>180</v>
      </c>
      <c r="G557" s="177">
        <v>440</v>
      </c>
      <c r="H557" s="178">
        <v>252</v>
      </c>
      <c r="I557" s="172">
        <v>869</v>
      </c>
      <c r="J557" s="177">
        <v>181</v>
      </c>
      <c r="K557" s="177">
        <v>435</v>
      </c>
      <c r="L557" s="178">
        <v>253</v>
      </c>
      <c r="M557" s="172">
        <v>882</v>
      </c>
      <c r="N557" s="177">
        <v>193</v>
      </c>
      <c r="O557" s="177">
        <v>435</v>
      </c>
      <c r="P557" s="178">
        <v>254</v>
      </c>
    </row>
    <row r="558" spans="1:16" x14ac:dyDescent="0.3">
      <c r="A558" s="175" t="s">
        <v>474</v>
      </c>
      <c r="B558" s="176" t="s">
        <v>712</v>
      </c>
      <c r="C558" s="176" t="s">
        <v>1756</v>
      </c>
      <c r="D558" s="175" t="s">
        <v>739</v>
      </c>
      <c r="E558" s="172">
        <v>871</v>
      </c>
      <c r="F558" s="177">
        <v>348</v>
      </c>
      <c r="G558" s="177">
        <v>241</v>
      </c>
      <c r="H558" s="178">
        <v>282</v>
      </c>
      <c r="I558" s="172">
        <v>900</v>
      </c>
      <c r="J558" s="177">
        <v>358</v>
      </c>
      <c r="K558" s="177">
        <v>252</v>
      </c>
      <c r="L558" s="178">
        <v>290</v>
      </c>
      <c r="M558" s="172">
        <v>881</v>
      </c>
      <c r="N558" s="177">
        <v>355</v>
      </c>
      <c r="O558" s="177">
        <v>233</v>
      </c>
      <c r="P558" s="178">
        <v>293</v>
      </c>
    </row>
    <row r="559" spans="1:16" x14ac:dyDescent="0.3">
      <c r="A559" s="175" t="s">
        <v>568</v>
      </c>
      <c r="B559" s="176" t="s">
        <v>793</v>
      </c>
      <c r="C559" s="176" t="s">
        <v>1757</v>
      </c>
      <c r="D559" s="175" t="s">
        <v>813</v>
      </c>
      <c r="E559" s="172">
        <v>767</v>
      </c>
      <c r="F559" s="177">
        <v>414</v>
      </c>
      <c r="G559" s="177">
        <v>85</v>
      </c>
      <c r="H559" s="178">
        <v>268</v>
      </c>
      <c r="I559" s="172">
        <v>772</v>
      </c>
      <c r="J559" s="177">
        <v>415</v>
      </c>
      <c r="K559" s="177">
        <v>91</v>
      </c>
      <c r="L559" s="178">
        <v>266</v>
      </c>
      <c r="M559" s="172">
        <v>875</v>
      </c>
      <c r="N559" s="177">
        <v>521</v>
      </c>
      <c r="O559" s="177">
        <v>88</v>
      </c>
      <c r="P559" s="178">
        <v>266</v>
      </c>
    </row>
    <row r="560" spans="1:16" x14ac:dyDescent="0.3">
      <c r="A560" s="175" t="s">
        <v>234</v>
      </c>
      <c r="B560" s="176" t="s">
        <v>475</v>
      </c>
      <c r="C560" s="176" t="s">
        <v>1758</v>
      </c>
      <c r="D560" s="175" t="s">
        <v>508</v>
      </c>
      <c r="E560" s="172">
        <v>844</v>
      </c>
      <c r="F560" s="177">
        <v>359</v>
      </c>
      <c r="G560" s="177">
        <v>357</v>
      </c>
      <c r="H560" s="178">
        <v>128</v>
      </c>
      <c r="I560" s="172">
        <v>868</v>
      </c>
      <c r="J560" s="177">
        <v>368</v>
      </c>
      <c r="K560" s="177">
        <v>359</v>
      </c>
      <c r="L560" s="178">
        <v>141</v>
      </c>
      <c r="M560" s="172">
        <v>877</v>
      </c>
      <c r="N560" s="177">
        <v>383</v>
      </c>
      <c r="O560" s="177">
        <v>348</v>
      </c>
      <c r="P560" s="178">
        <v>146</v>
      </c>
    </row>
    <row r="561" spans="1:16" x14ac:dyDescent="0.3">
      <c r="A561" s="175" t="s">
        <v>1085</v>
      </c>
      <c r="B561" s="176" t="s">
        <v>874</v>
      </c>
      <c r="C561" s="176" t="s">
        <v>1759</v>
      </c>
      <c r="D561" s="175" t="s">
        <v>220</v>
      </c>
      <c r="E561" s="172">
        <v>703</v>
      </c>
      <c r="F561" s="177">
        <v>172</v>
      </c>
      <c r="G561" s="177">
        <v>284</v>
      </c>
      <c r="H561" s="178">
        <v>247</v>
      </c>
      <c r="I561" s="172">
        <v>716</v>
      </c>
      <c r="J561" s="177">
        <v>173</v>
      </c>
      <c r="K561" s="177">
        <v>300</v>
      </c>
      <c r="L561" s="178">
        <v>243</v>
      </c>
      <c r="M561" s="172">
        <v>886</v>
      </c>
      <c r="N561" s="177">
        <v>201</v>
      </c>
      <c r="O561" s="177">
        <v>427</v>
      </c>
      <c r="P561" s="178">
        <v>258</v>
      </c>
    </row>
    <row r="562" spans="1:16" x14ac:dyDescent="0.3">
      <c r="A562" s="175" t="s">
        <v>938</v>
      </c>
      <c r="B562" s="176" t="s">
        <v>1086</v>
      </c>
      <c r="C562" s="176" t="s">
        <v>1760</v>
      </c>
      <c r="D562" s="175" t="s">
        <v>1107</v>
      </c>
      <c r="E562" s="172">
        <v>931</v>
      </c>
      <c r="F562" s="177">
        <v>215</v>
      </c>
      <c r="G562" s="177">
        <v>492</v>
      </c>
      <c r="H562" s="178">
        <v>224</v>
      </c>
      <c r="I562" s="172">
        <v>921</v>
      </c>
      <c r="J562" s="177">
        <v>222</v>
      </c>
      <c r="K562" s="177">
        <v>489</v>
      </c>
      <c r="L562" s="178">
        <v>210</v>
      </c>
      <c r="M562" s="172">
        <v>878</v>
      </c>
      <c r="N562" s="177">
        <v>206</v>
      </c>
      <c r="O562" s="177">
        <v>453</v>
      </c>
      <c r="P562" s="178">
        <v>219</v>
      </c>
    </row>
    <row r="563" spans="1:16" x14ac:dyDescent="0.3">
      <c r="A563" s="175" t="s">
        <v>308</v>
      </c>
      <c r="B563" s="176" t="s">
        <v>1131</v>
      </c>
      <c r="C563" s="176" t="s">
        <v>1761</v>
      </c>
      <c r="D563" s="175" t="s">
        <v>1135</v>
      </c>
      <c r="E563" s="172">
        <v>900</v>
      </c>
      <c r="F563" s="177">
        <v>361</v>
      </c>
      <c r="G563" s="177">
        <v>228</v>
      </c>
      <c r="H563" s="178">
        <v>311</v>
      </c>
      <c r="I563" s="172">
        <v>867</v>
      </c>
      <c r="J563" s="177">
        <v>360</v>
      </c>
      <c r="K563" s="177">
        <v>205</v>
      </c>
      <c r="L563" s="178">
        <v>302</v>
      </c>
      <c r="M563" s="172">
        <v>863</v>
      </c>
      <c r="N563" s="177">
        <v>362</v>
      </c>
      <c r="O563" s="177">
        <v>199</v>
      </c>
      <c r="P563" s="178">
        <v>302</v>
      </c>
    </row>
    <row r="564" spans="1:16" x14ac:dyDescent="0.3">
      <c r="A564" s="175" t="s">
        <v>308</v>
      </c>
      <c r="B564" s="176" t="s">
        <v>1039</v>
      </c>
      <c r="C564" s="176" t="s">
        <v>1762</v>
      </c>
      <c r="D564" s="175" t="s">
        <v>1075</v>
      </c>
      <c r="E564" s="172">
        <v>914</v>
      </c>
      <c r="F564" s="177">
        <v>596</v>
      </c>
      <c r="G564" s="177">
        <v>177</v>
      </c>
      <c r="H564" s="178">
        <v>141</v>
      </c>
      <c r="I564" s="172">
        <v>854</v>
      </c>
      <c r="J564" s="177">
        <v>565</v>
      </c>
      <c r="K564" s="177">
        <v>165</v>
      </c>
      <c r="L564" s="178">
        <v>124</v>
      </c>
      <c r="M564" s="172">
        <v>918</v>
      </c>
      <c r="N564" s="177">
        <v>562</v>
      </c>
      <c r="O564" s="177">
        <v>173</v>
      </c>
      <c r="P564" s="178">
        <v>183</v>
      </c>
    </row>
    <row r="565" spans="1:16" x14ac:dyDescent="0.3">
      <c r="A565" s="175" t="s">
        <v>107</v>
      </c>
      <c r="B565" s="176" t="s">
        <v>506</v>
      </c>
      <c r="C565" s="176" t="s">
        <v>1763</v>
      </c>
      <c r="D565" s="175" t="s">
        <v>1027</v>
      </c>
      <c r="E565" s="172">
        <v>854</v>
      </c>
      <c r="F565" s="177">
        <v>294</v>
      </c>
      <c r="G565" s="177">
        <v>384</v>
      </c>
      <c r="H565" s="178">
        <v>176</v>
      </c>
      <c r="I565" s="172">
        <v>857</v>
      </c>
      <c r="J565" s="177">
        <v>285</v>
      </c>
      <c r="K565" s="177">
        <v>394</v>
      </c>
      <c r="L565" s="178">
        <v>178</v>
      </c>
      <c r="M565" s="172">
        <v>862</v>
      </c>
      <c r="N565" s="177">
        <v>290</v>
      </c>
      <c r="O565" s="177">
        <v>388</v>
      </c>
      <c r="P565" s="178">
        <v>184</v>
      </c>
    </row>
    <row r="566" spans="1:16" x14ac:dyDescent="0.3">
      <c r="A566" s="175" t="s">
        <v>568</v>
      </c>
      <c r="B566" s="176" t="s">
        <v>108</v>
      </c>
      <c r="C566" s="176" t="s">
        <v>1764</v>
      </c>
      <c r="D566" s="176" t="s">
        <v>133</v>
      </c>
      <c r="E566" s="172">
        <v>819</v>
      </c>
      <c r="F566" s="177">
        <v>422</v>
      </c>
      <c r="G566" s="177">
        <v>217</v>
      </c>
      <c r="H566" s="178">
        <v>180</v>
      </c>
      <c r="I566" s="172">
        <v>814</v>
      </c>
      <c r="J566" s="177">
        <v>417</v>
      </c>
      <c r="K566" s="177">
        <v>209</v>
      </c>
      <c r="L566" s="178">
        <v>188</v>
      </c>
      <c r="M566" s="172">
        <v>860</v>
      </c>
      <c r="N566" s="177">
        <v>442</v>
      </c>
      <c r="O566" s="177">
        <v>224</v>
      </c>
      <c r="P566" s="178">
        <v>194</v>
      </c>
    </row>
    <row r="567" spans="1:16" x14ac:dyDescent="0.3">
      <c r="A567" s="175" t="s">
        <v>429</v>
      </c>
      <c r="B567" s="176" t="s">
        <v>569</v>
      </c>
      <c r="C567" s="176" t="s">
        <v>1765</v>
      </c>
      <c r="D567" s="175" t="s">
        <v>571</v>
      </c>
      <c r="E567" s="172">
        <v>862</v>
      </c>
      <c r="F567" s="177">
        <v>208</v>
      </c>
      <c r="G567" s="177">
        <v>363</v>
      </c>
      <c r="H567" s="178">
        <v>291</v>
      </c>
      <c r="I567" s="172">
        <v>827</v>
      </c>
      <c r="J567" s="177">
        <v>187</v>
      </c>
      <c r="K567" s="177">
        <v>343</v>
      </c>
      <c r="L567" s="178">
        <v>297</v>
      </c>
      <c r="M567" s="172">
        <v>850</v>
      </c>
      <c r="N567" s="177">
        <v>204</v>
      </c>
      <c r="O567" s="177">
        <v>346</v>
      </c>
      <c r="P567" s="178">
        <v>300</v>
      </c>
    </row>
    <row r="568" spans="1:16" x14ac:dyDescent="0.3">
      <c r="A568" s="175" t="s">
        <v>107</v>
      </c>
      <c r="B568" s="176" t="s">
        <v>181</v>
      </c>
      <c r="C568" s="176" t="s">
        <v>1766</v>
      </c>
      <c r="D568" s="175" t="s">
        <v>850</v>
      </c>
      <c r="E568" s="172">
        <v>754</v>
      </c>
      <c r="F568" s="177">
        <v>171</v>
      </c>
      <c r="G568" s="177">
        <v>540</v>
      </c>
      <c r="H568" s="178">
        <v>43</v>
      </c>
      <c r="I568" s="172">
        <v>829</v>
      </c>
      <c r="J568" s="177">
        <v>226</v>
      </c>
      <c r="K568" s="177">
        <v>555</v>
      </c>
      <c r="L568" s="178">
        <v>48</v>
      </c>
      <c r="M568" s="172">
        <v>843</v>
      </c>
      <c r="N568" s="177">
        <v>226</v>
      </c>
      <c r="O568" s="177">
        <v>569</v>
      </c>
      <c r="P568" s="178">
        <v>48</v>
      </c>
    </row>
    <row r="569" spans="1:16" x14ac:dyDescent="0.3">
      <c r="A569" s="175" t="s">
        <v>938</v>
      </c>
      <c r="B569" s="176" t="s">
        <v>939</v>
      </c>
      <c r="C569" s="176" t="s">
        <v>1767</v>
      </c>
      <c r="D569" s="175" t="s">
        <v>306</v>
      </c>
      <c r="E569" s="172">
        <v>865</v>
      </c>
      <c r="F569" s="177">
        <v>455</v>
      </c>
      <c r="G569" s="177">
        <v>293</v>
      </c>
      <c r="H569" s="178">
        <v>117</v>
      </c>
      <c r="I569" s="172">
        <v>856</v>
      </c>
      <c r="J569" s="177">
        <v>454</v>
      </c>
      <c r="K569" s="177">
        <v>290</v>
      </c>
      <c r="L569" s="178">
        <v>112</v>
      </c>
      <c r="M569" s="172">
        <v>824</v>
      </c>
      <c r="N569" s="177">
        <v>453</v>
      </c>
      <c r="O569" s="177">
        <v>276</v>
      </c>
      <c r="P569" s="178">
        <v>95</v>
      </c>
    </row>
    <row r="570" spans="1:16" x14ac:dyDescent="0.3">
      <c r="A570" s="175" t="s">
        <v>938</v>
      </c>
      <c r="B570" s="176" t="s">
        <v>1039</v>
      </c>
      <c r="C570" s="176" t="s">
        <v>1768</v>
      </c>
      <c r="D570" s="175" t="s">
        <v>1077</v>
      </c>
      <c r="E570" s="172">
        <v>730</v>
      </c>
      <c r="F570" s="177">
        <v>336</v>
      </c>
      <c r="G570" s="177">
        <v>127</v>
      </c>
      <c r="H570" s="178">
        <v>267</v>
      </c>
      <c r="I570" s="172">
        <v>804</v>
      </c>
      <c r="J570" s="177">
        <v>414</v>
      </c>
      <c r="K570" s="177">
        <v>131</v>
      </c>
      <c r="L570" s="178">
        <v>259</v>
      </c>
      <c r="M570" s="172">
        <v>828</v>
      </c>
      <c r="N570" s="177">
        <v>438</v>
      </c>
      <c r="O570" s="177">
        <v>144</v>
      </c>
      <c r="P570" s="178">
        <v>246</v>
      </c>
    </row>
    <row r="571" spans="1:16" x14ac:dyDescent="0.3">
      <c r="A571" s="175" t="s">
        <v>568</v>
      </c>
      <c r="B571" s="176" t="s">
        <v>874</v>
      </c>
      <c r="C571" s="176" t="s">
        <v>1769</v>
      </c>
      <c r="D571" s="175" t="s">
        <v>643</v>
      </c>
      <c r="E571" s="172">
        <v>804</v>
      </c>
      <c r="F571" s="177">
        <v>608</v>
      </c>
      <c r="G571" s="177">
        <v>124</v>
      </c>
      <c r="H571" s="178">
        <v>72</v>
      </c>
      <c r="I571" s="172">
        <v>815</v>
      </c>
      <c r="J571" s="177">
        <v>614</v>
      </c>
      <c r="K571" s="177">
        <v>131</v>
      </c>
      <c r="L571" s="178">
        <v>70</v>
      </c>
      <c r="M571" s="172">
        <v>849</v>
      </c>
      <c r="N571" s="177">
        <v>614</v>
      </c>
      <c r="O571" s="177">
        <v>154</v>
      </c>
      <c r="P571" s="178">
        <v>81</v>
      </c>
    </row>
    <row r="572" spans="1:16" x14ac:dyDescent="0.3">
      <c r="A572" s="175" t="s">
        <v>680</v>
      </c>
      <c r="B572" s="176" t="s">
        <v>712</v>
      </c>
      <c r="C572" s="176" t="s">
        <v>1770</v>
      </c>
      <c r="D572" s="175" t="s">
        <v>162</v>
      </c>
      <c r="E572" s="172">
        <v>749</v>
      </c>
      <c r="F572" s="177">
        <v>226</v>
      </c>
      <c r="G572" s="177">
        <v>444</v>
      </c>
      <c r="H572" s="178">
        <v>79</v>
      </c>
      <c r="I572" s="172">
        <v>786</v>
      </c>
      <c r="J572" s="177">
        <v>298</v>
      </c>
      <c r="K572" s="177">
        <v>410</v>
      </c>
      <c r="L572" s="178">
        <v>78</v>
      </c>
      <c r="M572" s="172">
        <v>842</v>
      </c>
      <c r="N572" s="177">
        <v>296</v>
      </c>
      <c r="O572" s="177">
        <v>462</v>
      </c>
      <c r="P572" s="178">
        <v>84</v>
      </c>
    </row>
    <row r="573" spans="1:16" x14ac:dyDescent="0.3">
      <c r="A573" s="175" t="s">
        <v>308</v>
      </c>
      <c r="B573" s="176" t="s">
        <v>475</v>
      </c>
      <c r="C573" s="176" t="s">
        <v>1771</v>
      </c>
      <c r="D573" s="175" t="s">
        <v>261</v>
      </c>
      <c r="E573" s="172">
        <v>763</v>
      </c>
      <c r="F573" s="177">
        <v>297</v>
      </c>
      <c r="G573" s="177">
        <v>204</v>
      </c>
      <c r="H573" s="178">
        <v>262</v>
      </c>
      <c r="I573" s="172">
        <v>801</v>
      </c>
      <c r="J573" s="177">
        <v>305</v>
      </c>
      <c r="K573" s="177">
        <v>221</v>
      </c>
      <c r="L573" s="178">
        <v>275</v>
      </c>
      <c r="M573" s="172">
        <v>851</v>
      </c>
      <c r="N573" s="177">
        <v>313</v>
      </c>
      <c r="O573" s="177">
        <v>243</v>
      </c>
      <c r="P573" s="178">
        <v>295</v>
      </c>
    </row>
    <row r="574" spans="1:16" x14ac:dyDescent="0.3">
      <c r="A574" s="175" t="s">
        <v>873</v>
      </c>
      <c r="B574" s="176" t="s">
        <v>506</v>
      </c>
      <c r="C574" s="176" t="s">
        <v>1772</v>
      </c>
      <c r="D574" s="175" t="s">
        <v>1023</v>
      </c>
      <c r="E574" s="172">
        <v>837</v>
      </c>
      <c r="F574" s="177">
        <v>298</v>
      </c>
      <c r="G574" s="177">
        <v>378</v>
      </c>
      <c r="H574" s="178">
        <v>161</v>
      </c>
      <c r="I574" s="172">
        <v>794</v>
      </c>
      <c r="J574" s="177">
        <v>254</v>
      </c>
      <c r="K574" s="177">
        <v>391</v>
      </c>
      <c r="L574" s="178">
        <v>149</v>
      </c>
      <c r="M574" s="172">
        <v>833</v>
      </c>
      <c r="N574" s="177">
        <v>283</v>
      </c>
      <c r="O574" s="177">
        <v>396</v>
      </c>
      <c r="P574" s="178">
        <v>154</v>
      </c>
    </row>
    <row r="575" spans="1:16" x14ac:dyDescent="0.3">
      <c r="A575" s="175" t="s">
        <v>762</v>
      </c>
      <c r="B575" s="176" t="s">
        <v>712</v>
      </c>
      <c r="C575" s="176" t="s">
        <v>1773</v>
      </c>
      <c r="D575" s="175" t="s">
        <v>722</v>
      </c>
      <c r="E575" s="172">
        <v>838</v>
      </c>
      <c r="F575" s="177">
        <v>213</v>
      </c>
      <c r="G575" s="177">
        <v>461</v>
      </c>
      <c r="H575" s="178">
        <v>164</v>
      </c>
      <c r="I575" s="172">
        <v>863</v>
      </c>
      <c r="J575" s="177">
        <v>215</v>
      </c>
      <c r="K575" s="177">
        <v>473</v>
      </c>
      <c r="L575" s="178">
        <v>175</v>
      </c>
      <c r="M575" s="172">
        <v>832</v>
      </c>
      <c r="N575" s="177">
        <v>215</v>
      </c>
      <c r="O575" s="177">
        <v>437</v>
      </c>
      <c r="P575" s="178">
        <v>180</v>
      </c>
    </row>
    <row r="576" spans="1:16" x14ac:dyDescent="0.3">
      <c r="A576" s="175" t="s">
        <v>913</v>
      </c>
      <c r="B576" s="176" t="s">
        <v>449</v>
      </c>
      <c r="C576" s="176" t="s">
        <v>1774</v>
      </c>
      <c r="D576" s="175" t="s">
        <v>929</v>
      </c>
      <c r="E576" s="172">
        <v>820</v>
      </c>
      <c r="F576" s="177">
        <v>325</v>
      </c>
      <c r="G576" s="177">
        <v>173</v>
      </c>
      <c r="H576" s="178">
        <v>322</v>
      </c>
      <c r="I576" s="172">
        <v>826</v>
      </c>
      <c r="J576" s="177">
        <v>326</v>
      </c>
      <c r="K576" s="177">
        <v>184</v>
      </c>
      <c r="L576" s="178">
        <v>316</v>
      </c>
      <c r="M576" s="172">
        <v>836</v>
      </c>
      <c r="N576" s="177">
        <v>320</v>
      </c>
      <c r="O576" s="177">
        <v>188</v>
      </c>
      <c r="P576" s="178">
        <v>328</v>
      </c>
    </row>
    <row r="577" spans="1:16" x14ac:dyDescent="0.3">
      <c r="A577" s="175" t="s">
        <v>1038</v>
      </c>
      <c r="B577" s="176" t="s">
        <v>108</v>
      </c>
      <c r="C577" s="176" t="s">
        <v>1775</v>
      </c>
      <c r="D577" s="175" t="s">
        <v>224</v>
      </c>
      <c r="E577" s="172">
        <v>824</v>
      </c>
      <c r="F577" s="177">
        <v>329</v>
      </c>
      <c r="G577" s="177">
        <v>297</v>
      </c>
      <c r="H577" s="178">
        <v>198</v>
      </c>
      <c r="I577" s="172">
        <v>810</v>
      </c>
      <c r="J577" s="177">
        <v>311</v>
      </c>
      <c r="K577" s="177">
        <v>326</v>
      </c>
      <c r="L577" s="178">
        <v>173</v>
      </c>
      <c r="M577" s="172">
        <v>871</v>
      </c>
      <c r="N577" s="177">
        <v>323</v>
      </c>
      <c r="O577" s="177">
        <v>325</v>
      </c>
      <c r="P577" s="178">
        <v>223</v>
      </c>
    </row>
    <row r="578" spans="1:16" x14ac:dyDescent="0.3">
      <c r="A578" s="175" t="s">
        <v>260</v>
      </c>
      <c r="B578" s="176" t="s">
        <v>1131</v>
      </c>
      <c r="C578" s="176" t="s">
        <v>1776</v>
      </c>
      <c r="D578" s="175" t="s">
        <v>1139</v>
      </c>
      <c r="E578" s="172">
        <v>863</v>
      </c>
      <c r="F578" s="177">
        <v>472</v>
      </c>
      <c r="G578" s="177">
        <v>147</v>
      </c>
      <c r="H578" s="178">
        <v>244</v>
      </c>
      <c r="I578" s="172">
        <v>834</v>
      </c>
      <c r="J578" s="177">
        <v>475</v>
      </c>
      <c r="K578" s="177">
        <v>140</v>
      </c>
      <c r="L578" s="178">
        <v>219</v>
      </c>
      <c r="M578" s="172">
        <v>836</v>
      </c>
      <c r="N578" s="177">
        <v>477</v>
      </c>
      <c r="O578" s="177">
        <v>124</v>
      </c>
      <c r="P578" s="178">
        <v>235</v>
      </c>
    </row>
    <row r="579" spans="1:16" x14ac:dyDescent="0.3">
      <c r="A579" s="175" t="s">
        <v>873</v>
      </c>
      <c r="B579" s="176" t="s">
        <v>874</v>
      </c>
      <c r="C579" s="176" t="s">
        <v>1777</v>
      </c>
      <c r="D579" s="175" t="s">
        <v>886</v>
      </c>
      <c r="E579" s="172">
        <v>779</v>
      </c>
      <c r="F579" s="177">
        <v>423</v>
      </c>
      <c r="G579" s="177">
        <v>132</v>
      </c>
      <c r="H579" s="178">
        <v>224</v>
      </c>
      <c r="I579" s="172">
        <v>817</v>
      </c>
      <c r="J579" s="177">
        <v>434</v>
      </c>
      <c r="K579" s="177">
        <v>150</v>
      </c>
      <c r="L579" s="178">
        <v>233</v>
      </c>
      <c r="M579" s="172">
        <v>824</v>
      </c>
      <c r="N579" s="177">
        <v>427</v>
      </c>
      <c r="O579" s="177">
        <v>158</v>
      </c>
      <c r="P579" s="178">
        <v>239</v>
      </c>
    </row>
    <row r="580" spans="1:16" x14ac:dyDescent="0.3">
      <c r="A580" s="175" t="s">
        <v>1038</v>
      </c>
      <c r="B580" s="176" t="s">
        <v>235</v>
      </c>
      <c r="C580" s="176" t="s">
        <v>1778</v>
      </c>
      <c r="D580" s="175" t="s">
        <v>242</v>
      </c>
      <c r="E580" s="172">
        <v>685</v>
      </c>
      <c r="F580" s="177">
        <v>490</v>
      </c>
      <c r="G580" s="177">
        <v>82</v>
      </c>
      <c r="H580" s="178">
        <v>113</v>
      </c>
      <c r="I580" s="172">
        <v>705</v>
      </c>
      <c r="J580" s="177">
        <v>486</v>
      </c>
      <c r="K580" s="177">
        <v>102</v>
      </c>
      <c r="L580" s="178">
        <v>117</v>
      </c>
      <c r="M580" s="172">
        <v>817</v>
      </c>
      <c r="N580" s="177">
        <v>596</v>
      </c>
      <c r="O580" s="177">
        <v>102</v>
      </c>
      <c r="P580" s="178">
        <v>119</v>
      </c>
    </row>
    <row r="581" spans="1:16" x14ac:dyDescent="0.3">
      <c r="A581" s="175" t="s">
        <v>308</v>
      </c>
      <c r="B581" s="176" t="s">
        <v>261</v>
      </c>
      <c r="C581" s="176" t="s">
        <v>1779</v>
      </c>
      <c r="D581" s="175" t="s">
        <v>270</v>
      </c>
      <c r="E581" s="172">
        <v>795</v>
      </c>
      <c r="F581" s="177">
        <v>600</v>
      </c>
      <c r="G581" s="177">
        <v>43</v>
      </c>
      <c r="H581" s="178">
        <v>152</v>
      </c>
      <c r="I581" s="172">
        <v>809</v>
      </c>
      <c r="J581" s="177">
        <v>587</v>
      </c>
      <c r="K581" s="177">
        <v>58</v>
      </c>
      <c r="L581" s="178">
        <v>164</v>
      </c>
      <c r="M581" s="172">
        <v>815</v>
      </c>
      <c r="N581" s="177">
        <v>586</v>
      </c>
      <c r="O581" s="177">
        <v>65</v>
      </c>
      <c r="P581" s="178">
        <v>164</v>
      </c>
    </row>
    <row r="582" spans="1:16" x14ac:dyDescent="0.3">
      <c r="A582" s="175" t="s">
        <v>568</v>
      </c>
      <c r="B582" s="176" t="s">
        <v>1039</v>
      </c>
      <c r="C582" s="176" t="s">
        <v>1780</v>
      </c>
      <c r="D582" s="176" t="s">
        <v>203</v>
      </c>
      <c r="E582" s="172">
        <v>810</v>
      </c>
      <c r="F582" s="177">
        <v>331</v>
      </c>
      <c r="G582" s="177">
        <v>176</v>
      </c>
      <c r="H582" s="178">
        <v>303</v>
      </c>
      <c r="I582" s="172">
        <v>806</v>
      </c>
      <c r="J582" s="177">
        <v>333</v>
      </c>
      <c r="K582" s="177">
        <v>178</v>
      </c>
      <c r="L582" s="178">
        <v>295</v>
      </c>
      <c r="M582" s="172">
        <v>828</v>
      </c>
      <c r="N582" s="177">
        <v>340</v>
      </c>
      <c r="O582" s="177">
        <v>176</v>
      </c>
      <c r="P582" s="178">
        <v>312</v>
      </c>
    </row>
    <row r="583" spans="1:16" x14ac:dyDescent="0.3">
      <c r="A583" s="175" t="s">
        <v>308</v>
      </c>
      <c r="B583" s="176" t="s">
        <v>309</v>
      </c>
      <c r="C583" s="176" t="s">
        <v>1781</v>
      </c>
      <c r="D583" s="175" t="s">
        <v>417</v>
      </c>
      <c r="E583" s="172">
        <v>870</v>
      </c>
      <c r="F583" s="177">
        <v>304</v>
      </c>
      <c r="G583" s="177">
        <v>255</v>
      </c>
      <c r="H583" s="178">
        <v>311</v>
      </c>
      <c r="I583" s="172">
        <v>790</v>
      </c>
      <c r="J583" s="177">
        <v>307</v>
      </c>
      <c r="K583" s="177">
        <v>239</v>
      </c>
      <c r="L583" s="178">
        <v>244</v>
      </c>
      <c r="M583" s="172">
        <v>825</v>
      </c>
      <c r="N583" s="177">
        <v>320</v>
      </c>
      <c r="O583" s="177">
        <v>246</v>
      </c>
      <c r="P583" s="178">
        <v>259</v>
      </c>
    </row>
    <row r="584" spans="1:16" x14ac:dyDescent="0.3">
      <c r="A584" s="175" t="s">
        <v>1130</v>
      </c>
      <c r="B584" s="176" t="s">
        <v>569</v>
      </c>
      <c r="C584" s="176" t="s">
        <v>1782</v>
      </c>
      <c r="D584" s="175" t="s">
        <v>659</v>
      </c>
      <c r="E584" s="172">
        <v>685</v>
      </c>
      <c r="F584" s="177">
        <v>158</v>
      </c>
      <c r="G584" s="177">
        <v>303</v>
      </c>
      <c r="H584" s="178">
        <v>224</v>
      </c>
      <c r="I584" s="172">
        <v>791</v>
      </c>
      <c r="J584" s="177">
        <v>274</v>
      </c>
      <c r="K584" s="177">
        <v>297</v>
      </c>
      <c r="L584" s="178">
        <v>220</v>
      </c>
      <c r="M584" s="172">
        <v>813</v>
      </c>
      <c r="N584" s="177">
        <v>270</v>
      </c>
      <c r="O584" s="177">
        <v>316</v>
      </c>
      <c r="P584" s="178">
        <v>227</v>
      </c>
    </row>
    <row r="585" spans="1:16" x14ac:dyDescent="0.3">
      <c r="A585" s="175" t="s">
        <v>1130</v>
      </c>
      <c r="B585" s="176" t="s">
        <v>261</v>
      </c>
      <c r="C585" s="176" t="s">
        <v>1783</v>
      </c>
      <c r="D585" s="175" t="s">
        <v>279</v>
      </c>
      <c r="E585" s="172">
        <v>806</v>
      </c>
      <c r="F585" s="177">
        <v>462</v>
      </c>
      <c r="G585" s="177">
        <v>226</v>
      </c>
      <c r="H585" s="178">
        <v>118</v>
      </c>
      <c r="I585" s="172">
        <v>800</v>
      </c>
      <c r="J585" s="177">
        <v>456</v>
      </c>
      <c r="K585" s="177">
        <v>226</v>
      </c>
      <c r="L585" s="178">
        <v>118</v>
      </c>
      <c r="M585" s="172">
        <v>809</v>
      </c>
      <c r="N585" s="177">
        <v>445</v>
      </c>
      <c r="O585" s="177">
        <v>241</v>
      </c>
      <c r="P585" s="178">
        <v>123</v>
      </c>
    </row>
    <row r="586" spans="1:16" x14ac:dyDescent="0.3">
      <c r="A586" s="175" t="s">
        <v>1038</v>
      </c>
      <c r="B586" s="176" t="s">
        <v>108</v>
      </c>
      <c r="C586" s="176" t="s">
        <v>1784</v>
      </c>
      <c r="D586" s="175" t="s">
        <v>131</v>
      </c>
      <c r="E586" s="172">
        <v>784</v>
      </c>
      <c r="F586" s="177">
        <v>279</v>
      </c>
      <c r="G586" s="177">
        <v>275</v>
      </c>
      <c r="H586" s="178">
        <v>230</v>
      </c>
      <c r="I586" s="172">
        <v>806</v>
      </c>
      <c r="J586" s="177">
        <v>291</v>
      </c>
      <c r="K586" s="177">
        <v>270</v>
      </c>
      <c r="L586" s="178">
        <v>245</v>
      </c>
      <c r="M586" s="172">
        <v>815</v>
      </c>
      <c r="N586" s="177">
        <v>283</v>
      </c>
      <c r="O586" s="177">
        <v>276</v>
      </c>
      <c r="P586" s="178">
        <v>256</v>
      </c>
    </row>
    <row r="587" spans="1:16" x14ac:dyDescent="0.3">
      <c r="A587" s="175" t="s">
        <v>1014</v>
      </c>
      <c r="B587" s="176" t="s">
        <v>475</v>
      </c>
      <c r="C587" s="176" t="s">
        <v>1785</v>
      </c>
      <c r="D587" s="175" t="s">
        <v>481</v>
      </c>
      <c r="E587" s="172">
        <v>821</v>
      </c>
      <c r="F587" s="177">
        <v>451</v>
      </c>
      <c r="G587" s="177">
        <v>168</v>
      </c>
      <c r="H587" s="178">
        <v>202</v>
      </c>
      <c r="I587" s="172">
        <v>785</v>
      </c>
      <c r="J587" s="177">
        <v>457</v>
      </c>
      <c r="K587" s="177">
        <v>153</v>
      </c>
      <c r="L587" s="178">
        <v>175</v>
      </c>
      <c r="M587" s="172">
        <v>804</v>
      </c>
      <c r="N587" s="177">
        <v>469</v>
      </c>
      <c r="O587" s="177">
        <v>157</v>
      </c>
      <c r="P587" s="178">
        <v>178</v>
      </c>
    </row>
    <row r="588" spans="1:16" x14ac:dyDescent="0.3">
      <c r="A588" s="175" t="s">
        <v>792</v>
      </c>
      <c r="B588" s="176" t="s">
        <v>1039</v>
      </c>
      <c r="C588" s="176" t="s">
        <v>1786</v>
      </c>
      <c r="D588" s="175" t="s">
        <v>1068</v>
      </c>
      <c r="E588" s="172">
        <v>795</v>
      </c>
      <c r="F588" s="177">
        <v>197</v>
      </c>
      <c r="G588" s="177">
        <v>454</v>
      </c>
      <c r="H588" s="178">
        <v>144</v>
      </c>
      <c r="I588" s="172">
        <v>811</v>
      </c>
      <c r="J588" s="177">
        <v>199</v>
      </c>
      <c r="K588" s="177">
        <v>450</v>
      </c>
      <c r="L588" s="178">
        <v>162</v>
      </c>
      <c r="M588" s="172">
        <v>809</v>
      </c>
      <c r="N588" s="177">
        <v>203</v>
      </c>
      <c r="O588" s="177">
        <v>436</v>
      </c>
      <c r="P588" s="178">
        <v>170</v>
      </c>
    </row>
    <row r="589" spans="1:16" x14ac:dyDescent="0.3">
      <c r="A589" s="175" t="s">
        <v>568</v>
      </c>
      <c r="B589" s="176" t="s">
        <v>513</v>
      </c>
      <c r="C589" s="176" t="s">
        <v>1787</v>
      </c>
      <c r="D589" s="175" t="s">
        <v>532</v>
      </c>
      <c r="E589" s="172">
        <v>714</v>
      </c>
      <c r="F589" s="177">
        <v>205</v>
      </c>
      <c r="G589" s="177">
        <v>349</v>
      </c>
      <c r="H589" s="178">
        <v>160</v>
      </c>
      <c r="I589" s="172">
        <v>761</v>
      </c>
      <c r="J589" s="177">
        <v>207</v>
      </c>
      <c r="K589" s="177">
        <v>398</v>
      </c>
      <c r="L589" s="178">
        <v>156</v>
      </c>
      <c r="M589" s="172">
        <v>804</v>
      </c>
      <c r="N589" s="177">
        <v>205</v>
      </c>
      <c r="O589" s="177">
        <v>438</v>
      </c>
      <c r="P589" s="178">
        <v>161</v>
      </c>
    </row>
    <row r="590" spans="1:16" x14ac:dyDescent="0.3">
      <c r="A590" s="175" t="s">
        <v>1014</v>
      </c>
      <c r="B590" s="176" t="s">
        <v>181</v>
      </c>
      <c r="C590" s="176" t="s">
        <v>1788</v>
      </c>
      <c r="D590" s="175" t="s">
        <v>844</v>
      </c>
      <c r="E590" s="172">
        <v>784</v>
      </c>
      <c r="F590" s="177">
        <v>378</v>
      </c>
      <c r="G590" s="177">
        <v>227</v>
      </c>
      <c r="H590" s="178">
        <v>179</v>
      </c>
      <c r="I590" s="172">
        <v>792</v>
      </c>
      <c r="J590" s="177">
        <v>393</v>
      </c>
      <c r="K590" s="177">
        <v>229</v>
      </c>
      <c r="L590" s="178">
        <v>170</v>
      </c>
      <c r="M590" s="172">
        <v>817</v>
      </c>
      <c r="N590" s="177">
        <v>385</v>
      </c>
      <c r="O590" s="177">
        <v>244</v>
      </c>
      <c r="P590" s="178">
        <v>188</v>
      </c>
    </row>
    <row r="591" spans="1:16" x14ac:dyDescent="0.3">
      <c r="A591" s="175" t="s">
        <v>819</v>
      </c>
      <c r="B591" s="176" t="s">
        <v>763</v>
      </c>
      <c r="C591" s="176" t="s">
        <v>1789</v>
      </c>
      <c r="D591" s="175" t="s">
        <v>775</v>
      </c>
      <c r="E591" s="172">
        <v>799</v>
      </c>
      <c r="F591" s="177">
        <v>182</v>
      </c>
      <c r="G591" s="177">
        <v>257</v>
      </c>
      <c r="H591" s="178">
        <v>360</v>
      </c>
      <c r="I591" s="172">
        <v>774</v>
      </c>
      <c r="J591" s="177">
        <v>150</v>
      </c>
      <c r="K591" s="177">
        <v>265</v>
      </c>
      <c r="L591" s="178">
        <v>359</v>
      </c>
      <c r="M591" s="172">
        <v>785</v>
      </c>
      <c r="N591" s="177">
        <v>174</v>
      </c>
      <c r="O591" s="177">
        <v>257</v>
      </c>
      <c r="P591" s="178">
        <v>354</v>
      </c>
    </row>
    <row r="592" spans="1:16" x14ac:dyDescent="0.3">
      <c r="A592" s="175" t="s">
        <v>762</v>
      </c>
      <c r="B592" s="176" t="s">
        <v>181</v>
      </c>
      <c r="C592" s="176" t="s">
        <v>1790</v>
      </c>
      <c r="D592" s="175" t="s">
        <v>838</v>
      </c>
      <c r="E592" s="172">
        <v>725</v>
      </c>
      <c r="F592" s="177">
        <v>148</v>
      </c>
      <c r="G592" s="177">
        <v>476</v>
      </c>
      <c r="H592" s="178">
        <v>101</v>
      </c>
      <c r="I592" s="172">
        <v>755</v>
      </c>
      <c r="J592" s="177">
        <v>154</v>
      </c>
      <c r="K592" s="177">
        <v>500</v>
      </c>
      <c r="L592" s="178">
        <v>101</v>
      </c>
      <c r="M592" s="172">
        <v>793</v>
      </c>
      <c r="N592" s="177">
        <v>178</v>
      </c>
      <c r="O592" s="177">
        <v>511</v>
      </c>
      <c r="P592" s="178">
        <v>104</v>
      </c>
    </row>
    <row r="593" spans="1:16" x14ac:dyDescent="0.3">
      <c r="A593" s="175" t="s">
        <v>1130</v>
      </c>
      <c r="B593" s="176" t="s">
        <v>108</v>
      </c>
      <c r="C593" s="176" t="s">
        <v>1791</v>
      </c>
      <c r="D593" s="175" t="s">
        <v>225</v>
      </c>
      <c r="E593" s="172">
        <v>825</v>
      </c>
      <c r="F593" s="177">
        <v>405</v>
      </c>
      <c r="G593" s="177">
        <v>108</v>
      </c>
      <c r="H593" s="178">
        <v>312</v>
      </c>
      <c r="I593" s="172">
        <v>794</v>
      </c>
      <c r="J593" s="177">
        <v>405</v>
      </c>
      <c r="K593" s="177">
        <v>94</v>
      </c>
      <c r="L593" s="178">
        <v>295</v>
      </c>
      <c r="M593" s="172">
        <v>782</v>
      </c>
      <c r="N593" s="177">
        <v>398</v>
      </c>
      <c r="O593" s="177">
        <v>94</v>
      </c>
      <c r="P593" s="178">
        <v>290</v>
      </c>
    </row>
    <row r="594" spans="1:16" x14ac:dyDescent="0.3">
      <c r="A594" s="175" t="s">
        <v>711</v>
      </c>
      <c r="B594" s="176" t="s">
        <v>569</v>
      </c>
      <c r="C594" s="176" t="s">
        <v>1792</v>
      </c>
      <c r="D594" s="175" t="s">
        <v>676</v>
      </c>
      <c r="E594" s="172">
        <v>752</v>
      </c>
      <c r="F594" s="177">
        <v>491</v>
      </c>
      <c r="G594" s="177">
        <v>96</v>
      </c>
      <c r="H594" s="178">
        <v>165</v>
      </c>
      <c r="I594" s="172">
        <v>660</v>
      </c>
      <c r="J594" s="177">
        <v>394</v>
      </c>
      <c r="K594" s="177">
        <v>92</v>
      </c>
      <c r="L594" s="178">
        <v>174</v>
      </c>
      <c r="M594" s="172">
        <v>796</v>
      </c>
      <c r="N594" s="177">
        <v>521</v>
      </c>
      <c r="O594" s="177">
        <v>92</v>
      </c>
      <c r="P594" s="178">
        <v>183</v>
      </c>
    </row>
    <row r="595" spans="1:16" x14ac:dyDescent="0.3">
      <c r="A595" s="175" t="s">
        <v>107</v>
      </c>
      <c r="B595" s="176" t="s">
        <v>513</v>
      </c>
      <c r="C595" s="176" t="s">
        <v>1793</v>
      </c>
      <c r="D595" s="175" t="s">
        <v>525</v>
      </c>
      <c r="E595" s="172">
        <v>784</v>
      </c>
      <c r="F595" s="177">
        <v>253</v>
      </c>
      <c r="G595" s="177">
        <v>337</v>
      </c>
      <c r="H595" s="178">
        <v>194</v>
      </c>
      <c r="I595" s="172">
        <v>791</v>
      </c>
      <c r="J595" s="177">
        <v>257</v>
      </c>
      <c r="K595" s="177">
        <v>342</v>
      </c>
      <c r="L595" s="178">
        <v>192</v>
      </c>
      <c r="M595" s="172">
        <v>781</v>
      </c>
      <c r="N595" s="177">
        <v>258</v>
      </c>
      <c r="O595" s="177">
        <v>330</v>
      </c>
      <c r="P595" s="178">
        <v>193</v>
      </c>
    </row>
    <row r="596" spans="1:16" x14ac:dyDescent="0.3">
      <c r="A596" s="175" t="s">
        <v>819</v>
      </c>
      <c r="B596" s="176" t="s">
        <v>272</v>
      </c>
      <c r="C596" s="176" t="s">
        <v>1794</v>
      </c>
      <c r="D596" s="175" t="s">
        <v>553</v>
      </c>
      <c r="E596" s="172">
        <v>688</v>
      </c>
      <c r="F596" s="177">
        <v>253</v>
      </c>
      <c r="G596" s="177">
        <v>243</v>
      </c>
      <c r="H596" s="178">
        <v>192</v>
      </c>
      <c r="I596" s="172">
        <v>759</v>
      </c>
      <c r="J596" s="177">
        <v>330</v>
      </c>
      <c r="K596" s="177">
        <v>243</v>
      </c>
      <c r="L596" s="178">
        <v>186</v>
      </c>
      <c r="M596" s="172">
        <v>775</v>
      </c>
      <c r="N596" s="177">
        <v>334</v>
      </c>
      <c r="O596" s="177">
        <v>257</v>
      </c>
      <c r="P596" s="178">
        <v>184</v>
      </c>
    </row>
    <row r="597" spans="1:16" x14ac:dyDescent="0.3">
      <c r="A597" s="175" t="s">
        <v>568</v>
      </c>
      <c r="B597" s="176" t="s">
        <v>939</v>
      </c>
      <c r="C597" s="176" t="s">
        <v>1795</v>
      </c>
      <c r="D597" s="175" t="s">
        <v>942</v>
      </c>
      <c r="E597" s="172">
        <v>790</v>
      </c>
      <c r="F597" s="177">
        <v>275</v>
      </c>
      <c r="G597" s="177">
        <v>270</v>
      </c>
      <c r="H597" s="178">
        <v>245</v>
      </c>
      <c r="I597" s="172">
        <v>787</v>
      </c>
      <c r="J597" s="177">
        <v>279</v>
      </c>
      <c r="K597" s="177">
        <v>272</v>
      </c>
      <c r="L597" s="178">
        <v>236</v>
      </c>
      <c r="M597" s="172">
        <v>788</v>
      </c>
      <c r="N597" s="177">
        <v>282</v>
      </c>
      <c r="O597" s="177">
        <v>258</v>
      </c>
      <c r="P597" s="178">
        <v>248</v>
      </c>
    </row>
    <row r="598" spans="1:16" x14ac:dyDescent="0.3">
      <c r="A598" s="175" t="s">
        <v>792</v>
      </c>
      <c r="B598" s="176" t="s">
        <v>108</v>
      </c>
      <c r="C598" s="176" t="s">
        <v>1796</v>
      </c>
      <c r="D598" s="175" t="s">
        <v>128</v>
      </c>
      <c r="E598" s="172">
        <v>752</v>
      </c>
      <c r="F598" s="177">
        <v>237</v>
      </c>
      <c r="G598" s="177">
        <v>352</v>
      </c>
      <c r="H598" s="178">
        <v>163</v>
      </c>
      <c r="I598" s="172">
        <v>772</v>
      </c>
      <c r="J598" s="177">
        <v>239</v>
      </c>
      <c r="K598" s="177">
        <v>376</v>
      </c>
      <c r="L598" s="178">
        <v>157</v>
      </c>
      <c r="M598" s="172">
        <v>785</v>
      </c>
      <c r="N598" s="177">
        <v>239</v>
      </c>
      <c r="O598" s="177">
        <v>377</v>
      </c>
      <c r="P598" s="178">
        <v>169</v>
      </c>
    </row>
    <row r="599" spans="1:16" x14ac:dyDescent="0.3">
      <c r="A599" s="175" t="s">
        <v>107</v>
      </c>
      <c r="B599" s="176" t="s">
        <v>513</v>
      </c>
      <c r="C599" s="176" t="s">
        <v>1797</v>
      </c>
      <c r="D599" s="175" t="s">
        <v>517</v>
      </c>
      <c r="E599" s="172">
        <v>768</v>
      </c>
      <c r="F599" s="177">
        <v>296</v>
      </c>
      <c r="G599" s="177">
        <v>266</v>
      </c>
      <c r="H599" s="178">
        <v>206</v>
      </c>
      <c r="I599" s="172">
        <v>773</v>
      </c>
      <c r="J599" s="177">
        <v>314</v>
      </c>
      <c r="K599" s="177">
        <v>250</v>
      </c>
      <c r="L599" s="178">
        <v>209</v>
      </c>
      <c r="M599" s="172">
        <v>782</v>
      </c>
      <c r="N599" s="177">
        <v>301</v>
      </c>
      <c r="O599" s="177">
        <v>262</v>
      </c>
      <c r="P599" s="178">
        <v>219</v>
      </c>
    </row>
    <row r="600" spans="1:16" x14ac:dyDescent="0.3">
      <c r="A600" s="175" t="s">
        <v>107</v>
      </c>
      <c r="B600" s="176" t="s">
        <v>272</v>
      </c>
      <c r="C600" s="176" t="s">
        <v>1798</v>
      </c>
      <c r="D600" s="175" t="s">
        <v>318</v>
      </c>
      <c r="E600" s="172">
        <v>740</v>
      </c>
      <c r="F600" s="177">
        <v>172</v>
      </c>
      <c r="G600" s="177">
        <v>354</v>
      </c>
      <c r="H600" s="178">
        <v>214</v>
      </c>
      <c r="I600" s="172">
        <v>783</v>
      </c>
      <c r="J600" s="177">
        <v>212</v>
      </c>
      <c r="K600" s="177">
        <v>350</v>
      </c>
      <c r="L600" s="178">
        <v>221</v>
      </c>
      <c r="M600" s="172">
        <v>774</v>
      </c>
      <c r="N600" s="177">
        <v>217</v>
      </c>
      <c r="O600" s="177">
        <v>333</v>
      </c>
      <c r="P600" s="178">
        <v>224</v>
      </c>
    </row>
    <row r="601" spans="1:16" x14ac:dyDescent="0.3">
      <c r="A601" s="175" t="s">
        <v>819</v>
      </c>
      <c r="B601" s="176" t="s">
        <v>135</v>
      </c>
      <c r="C601" s="176" t="s">
        <v>1799</v>
      </c>
      <c r="D601" s="175" t="s">
        <v>444</v>
      </c>
      <c r="E601" s="172">
        <v>719</v>
      </c>
      <c r="F601" s="177">
        <v>282</v>
      </c>
      <c r="G601" s="177">
        <v>275</v>
      </c>
      <c r="H601" s="178">
        <v>162</v>
      </c>
      <c r="I601" s="172">
        <v>713</v>
      </c>
      <c r="J601" s="177">
        <v>286</v>
      </c>
      <c r="K601" s="177">
        <v>272</v>
      </c>
      <c r="L601" s="178">
        <v>155</v>
      </c>
      <c r="M601" s="172">
        <v>791</v>
      </c>
      <c r="N601" s="177">
        <v>344</v>
      </c>
      <c r="O601" s="177">
        <v>267</v>
      </c>
      <c r="P601" s="178">
        <v>180</v>
      </c>
    </row>
    <row r="602" spans="1:16" x14ac:dyDescent="0.3">
      <c r="A602" s="175" t="s">
        <v>819</v>
      </c>
      <c r="B602" s="176" t="s">
        <v>261</v>
      </c>
      <c r="C602" s="176" t="s">
        <v>1800</v>
      </c>
      <c r="D602" s="175" t="s">
        <v>300</v>
      </c>
      <c r="E602" s="172">
        <v>781</v>
      </c>
      <c r="F602" s="177">
        <v>170</v>
      </c>
      <c r="G602" s="177">
        <v>365</v>
      </c>
      <c r="H602" s="178">
        <v>246</v>
      </c>
      <c r="I602" s="172">
        <v>751</v>
      </c>
      <c r="J602" s="177">
        <v>161</v>
      </c>
      <c r="K602" s="177">
        <v>358</v>
      </c>
      <c r="L602" s="178">
        <v>232</v>
      </c>
      <c r="M602" s="172">
        <v>797</v>
      </c>
      <c r="N602" s="177">
        <v>173</v>
      </c>
      <c r="O602" s="177">
        <v>361</v>
      </c>
      <c r="P602" s="178">
        <v>263</v>
      </c>
    </row>
    <row r="603" spans="1:16" x14ac:dyDescent="0.3">
      <c r="A603" s="175" t="s">
        <v>474</v>
      </c>
      <c r="B603" s="176" t="s">
        <v>793</v>
      </c>
      <c r="C603" s="176" t="s">
        <v>1801</v>
      </c>
      <c r="D603" s="175" t="s">
        <v>810</v>
      </c>
      <c r="E603" s="172">
        <v>745</v>
      </c>
      <c r="F603" s="177">
        <v>385</v>
      </c>
      <c r="G603" s="177">
        <v>167</v>
      </c>
      <c r="H603" s="178">
        <v>193</v>
      </c>
      <c r="I603" s="172">
        <v>725</v>
      </c>
      <c r="J603" s="177">
        <v>382</v>
      </c>
      <c r="K603" s="177">
        <v>140</v>
      </c>
      <c r="L603" s="178">
        <v>203</v>
      </c>
      <c r="M603" s="172">
        <v>773</v>
      </c>
      <c r="N603" s="177">
        <v>393</v>
      </c>
      <c r="O603" s="177">
        <v>169</v>
      </c>
      <c r="P603" s="178">
        <v>211</v>
      </c>
    </row>
    <row r="604" spans="1:16" x14ac:dyDescent="0.3">
      <c r="A604" s="175" t="s">
        <v>474</v>
      </c>
      <c r="B604" s="176" t="s">
        <v>763</v>
      </c>
      <c r="C604" s="176" t="s">
        <v>1802</v>
      </c>
      <c r="D604" s="175" t="s">
        <v>765</v>
      </c>
      <c r="E604" s="172">
        <v>725</v>
      </c>
      <c r="F604" s="177">
        <v>150</v>
      </c>
      <c r="G604" s="177">
        <v>444</v>
      </c>
      <c r="H604" s="178">
        <v>131</v>
      </c>
      <c r="I604" s="172">
        <v>725</v>
      </c>
      <c r="J604" s="177">
        <v>171</v>
      </c>
      <c r="K604" s="177">
        <v>422</v>
      </c>
      <c r="L604" s="178">
        <v>132</v>
      </c>
      <c r="M604" s="172">
        <v>767</v>
      </c>
      <c r="N604" s="177">
        <v>172</v>
      </c>
      <c r="O604" s="177">
        <v>460</v>
      </c>
      <c r="P604" s="178">
        <v>135</v>
      </c>
    </row>
    <row r="605" spans="1:16" x14ac:dyDescent="0.3">
      <c r="A605" s="175" t="s">
        <v>308</v>
      </c>
      <c r="B605" s="176" t="s">
        <v>681</v>
      </c>
      <c r="C605" s="176" t="s">
        <v>1803</v>
      </c>
      <c r="D605" s="176" t="s">
        <v>703</v>
      </c>
      <c r="E605" s="172">
        <v>667</v>
      </c>
      <c r="F605" s="177">
        <v>162</v>
      </c>
      <c r="G605" s="177">
        <v>362</v>
      </c>
      <c r="H605" s="178">
        <v>143</v>
      </c>
      <c r="I605" s="172">
        <v>783</v>
      </c>
      <c r="J605" s="177">
        <v>167</v>
      </c>
      <c r="K605" s="177">
        <v>476</v>
      </c>
      <c r="L605" s="178">
        <v>140</v>
      </c>
      <c r="M605" s="172">
        <v>769</v>
      </c>
      <c r="N605" s="177">
        <v>167</v>
      </c>
      <c r="O605" s="177">
        <v>456</v>
      </c>
      <c r="P605" s="178">
        <v>146</v>
      </c>
    </row>
    <row r="606" spans="1:16" x14ac:dyDescent="0.3">
      <c r="A606" s="175" t="s">
        <v>924</v>
      </c>
      <c r="B606" s="176" t="s">
        <v>108</v>
      </c>
      <c r="C606" s="176" t="s">
        <v>1804</v>
      </c>
      <c r="D606" s="175" t="s">
        <v>126</v>
      </c>
      <c r="E606" s="172">
        <v>747</v>
      </c>
      <c r="F606" s="177">
        <v>155</v>
      </c>
      <c r="G606" s="177">
        <v>390</v>
      </c>
      <c r="H606" s="178">
        <v>202</v>
      </c>
      <c r="I606" s="172">
        <v>797</v>
      </c>
      <c r="J606" s="177">
        <v>165</v>
      </c>
      <c r="K606" s="177">
        <v>415</v>
      </c>
      <c r="L606" s="178">
        <v>217</v>
      </c>
      <c r="M606" s="172">
        <v>772</v>
      </c>
      <c r="N606" s="177">
        <v>156</v>
      </c>
      <c r="O606" s="177">
        <v>389</v>
      </c>
      <c r="P606" s="178">
        <v>227</v>
      </c>
    </row>
    <row r="607" spans="1:16" x14ac:dyDescent="0.3">
      <c r="A607" s="175" t="s">
        <v>308</v>
      </c>
      <c r="B607" s="176" t="s">
        <v>181</v>
      </c>
      <c r="C607" s="176" t="s">
        <v>1805</v>
      </c>
      <c r="D607" s="175" t="s">
        <v>824</v>
      </c>
      <c r="E607" s="172">
        <v>709</v>
      </c>
      <c r="F607" s="177">
        <v>272</v>
      </c>
      <c r="G607" s="177">
        <v>220</v>
      </c>
      <c r="H607" s="178">
        <v>217</v>
      </c>
      <c r="I607" s="172">
        <v>781</v>
      </c>
      <c r="J607" s="177">
        <v>313</v>
      </c>
      <c r="K607" s="177">
        <v>235</v>
      </c>
      <c r="L607" s="178">
        <v>233</v>
      </c>
      <c r="M607" s="172">
        <v>755</v>
      </c>
      <c r="N607" s="177">
        <v>307</v>
      </c>
      <c r="O607" s="177">
        <v>220</v>
      </c>
      <c r="P607" s="178">
        <v>228</v>
      </c>
    </row>
    <row r="608" spans="1:16" x14ac:dyDescent="0.3">
      <c r="A608" s="175" t="s">
        <v>924</v>
      </c>
      <c r="B608" s="176" t="s">
        <v>309</v>
      </c>
      <c r="C608" s="176" t="s">
        <v>1806</v>
      </c>
      <c r="D608" s="175" t="s">
        <v>377</v>
      </c>
      <c r="E608" s="172">
        <v>727</v>
      </c>
      <c r="F608" s="177">
        <v>218</v>
      </c>
      <c r="G608" s="177">
        <v>303</v>
      </c>
      <c r="H608" s="178">
        <v>206</v>
      </c>
      <c r="I608" s="172">
        <v>707</v>
      </c>
      <c r="J608" s="177">
        <v>216</v>
      </c>
      <c r="K608" s="177">
        <v>263</v>
      </c>
      <c r="L608" s="178">
        <v>228</v>
      </c>
      <c r="M608" s="172">
        <v>750</v>
      </c>
      <c r="N608" s="177">
        <v>261</v>
      </c>
      <c r="O608" s="177">
        <v>267</v>
      </c>
      <c r="P608" s="178">
        <v>222</v>
      </c>
    </row>
    <row r="609" spans="1:16" x14ac:dyDescent="0.3">
      <c r="A609" s="175" t="s">
        <v>512</v>
      </c>
      <c r="B609" s="176" t="s">
        <v>309</v>
      </c>
      <c r="C609" s="176" t="s">
        <v>1807</v>
      </c>
      <c r="D609" s="175" t="s">
        <v>170</v>
      </c>
      <c r="E609" s="172">
        <v>630</v>
      </c>
      <c r="F609" s="177">
        <v>342</v>
      </c>
      <c r="G609" s="177">
        <v>159</v>
      </c>
      <c r="H609" s="178">
        <v>129</v>
      </c>
      <c r="I609" s="172">
        <v>707</v>
      </c>
      <c r="J609" s="177">
        <v>360</v>
      </c>
      <c r="K609" s="177">
        <v>207</v>
      </c>
      <c r="L609" s="178">
        <v>140</v>
      </c>
      <c r="M609" s="172">
        <v>758</v>
      </c>
      <c r="N609" s="177">
        <v>432</v>
      </c>
      <c r="O609" s="177">
        <v>181</v>
      </c>
      <c r="P609" s="178">
        <v>145</v>
      </c>
    </row>
    <row r="610" spans="1:16" x14ac:dyDescent="0.3">
      <c r="A610" s="175" t="s">
        <v>938</v>
      </c>
      <c r="B610" s="176" t="s">
        <v>108</v>
      </c>
      <c r="C610" s="176" t="s">
        <v>1808</v>
      </c>
      <c r="D610" s="175" t="s">
        <v>142</v>
      </c>
      <c r="E610" s="172">
        <v>825</v>
      </c>
      <c r="F610" s="177">
        <v>412</v>
      </c>
      <c r="G610" s="177">
        <v>188</v>
      </c>
      <c r="H610" s="178">
        <v>225</v>
      </c>
      <c r="I610" s="172">
        <v>778</v>
      </c>
      <c r="J610" s="177">
        <v>357</v>
      </c>
      <c r="K610" s="177">
        <v>205</v>
      </c>
      <c r="L610" s="178">
        <v>216</v>
      </c>
      <c r="M610" s="172">
        <v>766</v>
      </c>
      <c r="N610" s="177">
        <v>368</v>
      </c>
      <c r="O610" s="177">
        <v>166</v>
      </c>
      <c r="P610" s="178">
        <v>232</v>
      </c>
    </row>
    <row r="611" spans="1:16" x14ac:dyDescent="0.3">
      <c r="A611" s="175" t="s">
        <v>539</v>
      </c>
      <c r="B611" s="176" t="s">
        <v>309</v>
      </c>
      <c r="C611" s="176" t="s">
        <v>1809</v>
      </c>
      <c r="D611" s="175" t="s">
        <v>331</v>
      </c>
      <c r="E611" s="172">
        <v>696</v>
      </c>
      <c r="F611" s="177">
        <v>172</v>
      </c>
      <c r="G611" s="177">
        <v>459</v>
      </c>
      <c r="H611" s="178">
        <v>65</v>
      </c>
      <c r="I611" s="172">
        <v>742</v>
      </c>
      <c r="J611" s="177">
        <v>220</v>
      </c>
      <c r="K611" s="177">
        <v>449</v>
      </c>
      <c r="L611" s="178">
        <v>73</v>
      </c>
      <c r="M611" s="172">
        <v>746</v>
      </c>
      <c r="N611" s="177">
        <v>223</v>
      </c>
      <c r="O611" s="177">
        <v>454</v>
      </c>
      <c r="P611" s="178">
        <v>69</v>
      </c>
    </row>
    <row r="612" spans="1:16" x14ac:dyDescent="0.3">
      <c r="A612" s="175" t="s">
        <v>680</v>
      </c>
      <c r="B612" s="176" t="s">
        <v>506</v>
      </c>
      <c r="C612" s="176" t="s">
        <v>1810</v>
      </c>
      <c r="D612" s="175" t="s">
        <v>1025</v>
      </c>
      <c r="E612" s="172">
        <v>733</v>
      </c>
      <c r="F612" s="177">
        <v>277</v>
      </c>
      <c r="G612" s="177">
        <v>198</v>
      </c>
      <c r="H612" s="178">
        <v>258</v>
      </c>
      <c r="I612" s="172">
        <v>755</v>
      </c>
      <c r="J612" s="177">
        <v>277</v>
      </c>
      <c r="K612" s="177">
        <v>215</v>
      </c>
      <c r="L612" s="178">
        <v>263</v>
      </c>
      <c r="M612" s="172">
        <v>763</v>
      </c>
      <c r="N612" s="177">
        <v>282</v>
      </c>
      <c r="O612" s="177">
        <v>202</v>
      </c>
      <c r="P612" s="178">
        <v>279</v>
      </c>
    </row>
    <row r="613" spans="1:16" x14ac:dyDescent="0.3">
      <c r="A613" s="175" t="s">
        <v>260</v>
      </c>
      <c r="B613" s="176" t="s">
        <v>506</v>
      </c>
      <c r="C613" s="176" t="s">
        <v>1811</v>
      </c>
      <c r="D613" s="175" t="s">
        <v>1034</v>
      </c>
      <c r="E613" s="172">
        <v>702</v>
      </c>
      <c r="F613" s="177">
        <v>341</v>
      </c>
      <c r="G613" s="177">
        <v>232</v>
      </c>
      <c r="H613" s="178">
        <v>129</v>
      </c>
      <c r="I613" s="172">
        <v>761</v>
      </c>
      <c r="J613" s="177">
        <v>338</v>
      </c>
      <c r="K613" s="177">
        <v>283</v>
      </c>
      <c r="L613" s="178">
        <v>140</v>
      </c>
      <c r="M613" s="172">
        <v>736</v>
      </c>
      <c r="N613" s="177">
        <v>313</v>
      </c>
      <c r="O613" s="177">
        <v>293</v>
      </c>
      <c r="P613" s="178">
        <v>130</v>
      </c>
    </row>
    <row r="614" spans="1:16" x14ac:dyDescent="0.3">
      <c r="A614" s="175" t="s">
        <v>568</v>
      </c>
      <c r="B614" s="176" t="s">
        <v>135</v>
      </c>
      <c r="C614" s="176" t="s">
        <v>1812</v>
      </c>
      <c r="D614" s="175" t="s">
        <v>454</v>
      </c>
      <c r="E614" s="172">
        <v>737</v>
      </c>
      <c r="F614" s="177">
        <v>359</v>
      </c>
      <c r="G614" s="177">
        <v>187</v>
      </c>
      <c r="H614" s="178">
        <v>191</v>
      </c>
      <c r="I614" s="172">
        <v>742</v>
      </c>
      <c r="J614" s="177">
        <v>359</v>
      </c>
      <c r="K614" s="177">
        <v>204</v>
      </c>
      <c r="L614" s="178">
        <v>179</v>
      </c>
      <c r="M614" s="172">
        <v>749</v>
      </c>
      <c r="N614" s="177">
        <v>364</v>
      </c>
      <c r="O614" s="177">
        <v>200</v>
      </c>
      <c r="P614" s="178">
        <v>185</v>
      </c>
    </row>
    <row r="615" spans="1:16" x14ac:dyDescent="0.3">
      <c r="A615" s="175" t="s">
        <v>308</v>
      </c>
      <c r="B615" s="176" t="s">
        <v>235</v>
      </c>
      <c r="C615" s="176" t="s">
        <v>1813</v>
      </c>
      <c r="D615" s="175" t="s">
        <v>238</v>
      </c>
      <c r="E615" s="172">
        <v>669</v>
      </c>
      <c r="F615" s="177">
        <v>202</v>
      </c>
      <c r="G615" s="177">
        <v>310</v>
      </c>
      <c r="H615" s="178">
        <v>157</v>
      </c>
      <c r="I615" s="172">
        <v>732</v>
      </c>
      <c r="J615" s="177">
        <v>246</v>
      </c>
      <c r="K615" s="177">
        <v>318</v>
      </c>
      <c r="L615" s="178">
        <v>168</v>
      </c>
      <c r="M615" s="172">
        <v>755</v>
      </c>
      <c r="N615" s="177">
        <v>246</v>
      </c>
      <c r="O615" s="177">
        <v>326</v>
      </c>
      <c r="P615" s="178">
        <v>183</v>
      </c>
    </row>
    <row r="616" spans="1:16" x14ac:dyDescent="0.3">
      <c r="A616" s="175" t="s">
        <v>260</v>
      </c>
      <c r="B616" s="176" t="s">
        <v>108</v>
      </c>
      <c r="C616" s="176" t="s">
        <v>1814</v>
      </c>
      <c r="D616" s="175" t="s">
        <v>194</v>
      </c>
      <c r="E616" s="172">
        <v>664</v>
      </c>
      <c r="F616" s="177">
        <v>217</v>
      </c>
      <c r="G616" s="177">
        <v>268</v>
      </c>
      <c r="H616" s="178">
        <v>179</v>
      </c>
      <c r="I616" s="172">
        <v>690</v>
      </c>
      <c r="J616" s="177">
        <v>217</v>
      </c>
      <c r="K616" s="177">
        <v>303</v>
      </c>
      <c r="L616" s="178">
        <v>170</v>
      </c>
      <c r="M616" s="172">
        <v>746</v>
      </c>
      <c r="N616" s="177">
        <v>220</v>
      </c>
      <c r="O616" s="177">
        <v>349</v>
      </c>
      <c r="P616" s="178">
        <v>177</v>
      </c>
    </row>
    <row r="617" spans="1:16" x14ac:dyDescent="0.3">
      <c r="A617" s="175" t="s">
        <v>819</v>
      </c>
      <c r="B617" s="176" t="s">
        <v>135</v>
      </c>
      <c r="C617" s="176" t="s">
        <v>1815</v>
      </c>
      <c r="D617" s="175" t="s">
        <v>434</v>
      </c>
      <c r="E617" s="172">
        <v>665</v>
      </c>
      <c r="F617" s="177">
        <v>140</v>
      </c>
      <c r="G617" s="177">
        <v>343</v>
      </c>
      <c r="H617" s="178">
        <v>182</v>
      </c>
      <c r="I617" s="172">
        <v>671</v>
      </c>
      <c r="J617" s="177">
        <v>147</v>
      </c>
      <c r="K617" s="177">
        <v>348</v>
      </c>
      <c r="L617" s="178">
        <v>176</v>
      </c>
      <c r="M617" s="172">
        <v>740</v>
      </c>
      <c r="N617" s="177">
        <v>149</v>
      </c>
      <c r="O617" s="177">
        <v>413</v>
      </c>
      <c r="P617" s="178">
        <v>178</v>
      </c>
    </row>
    <row r="618" spans="1:16" x14ac:dyDescent="0.3">
      <c r="A618" s="175" t="s">
        <v>308</v>
      </c>
      <c r="B618" s="176" t="s">
        <v>309</v>
      </c>
      <c r="C618" s="176" t="s">
        <v>1816</v>
      </c>
      <c r="D618" s="175" t="s">
        <v>406</v>
      </c>
      <c r="E618" s="172">
        <v>745</v>
      </c>
      <c r="F618" s="177">
        <v>305</v>
      </c>
      <c r="G618" s="177">
        <v>201</v>
      </c>
      <c r="H618" s="178">
        <v>239</v>
      </c>
      <c r="I618" s="172">
        <v>743</v>
      </c>
      <c r="J618" s="177">
        <v>306</v>
      </c>
      <c r="K618" s="177">
        <v>194</v>
      </c>
      <c r="L618" s="178">
        <v>243</v>
      </c>
      <c r="M618" s="172">
        <v>740</v>
      </c>
      <c r="N618" s="177">
        <v>310</v>
      </c>
      <c r="O618" s="177">
        <v>184</v>
      </c>
      <c r="P618" s="178">
        <v>246</v>
      </c>
    </row>
    <row r="619" spans="1:16" x14ac:dyDescent="0.3">
      <c r="A619" s="175" t="s">
        <v>680</v>
      </c>
      <c r="B619" s="176" t="s">
        <v>108</v>
      </c>
      <c r="C619" s="176" t="s">
        <v>1817</v>
      </c>
      <c r="D619" s="175" t="s">
        <v>220</v>
      </c>
      <c r="E619" s="172">
        <v>793</v>
      </c>
      <c r="F619" s="177">
        <v>457</v>
      </c>
      <c r="G619" s="177">
        <v>175</v>
      </c>
      <c r="H619" s="178">
        <v>161</v>
      </c>
      <c r="I619" s="172">
        <v>743</v>
      </c>
      <c r="J619" s="177">
        <v>433</v>
      </c>
      <c r="K619" s="177">
        <v>170</v>
      </c>
      <c r="L619" s="178">
        <v>140</v>
      </c>
      <c r="M619" s="172">
        <v>756</v>
      </c>
      <c r="N619" s="177">
        <v>437</v>
      </c>
      <c r="O619" s="177">
        <v>157</v>
      </c>
      <c r="P619" s="178">
        <v>162</v>
      </c>
    </row>
    <row r="620" spans="1:16" x14ac:dyDescent="0.3">
      <c r="A620" s="175" t="s">
        <v>1149</v>
      </c>
      <c r="B620" s="176" t="s">
        <v>108</v>
      </c>
      <c r="C620" s="176" t="s">
        <v>1818</v>
      </c>
      <c r="D620" s="175" t="s">
        <v>201</v>
      </c>
      <c r="E620" s="172">
        <v>543</v>
      </c>
      <c r="F620" s="177">
        <v>217</v>
      </c>
      <c r="G620" s="177">
        <v>160</v>
      </c>
      <c r="H620" s="178">
        <v>166</v>
      </c>
      <c r="I620" s="172">
        <v>643</v>
      </c>
      <c r="J620" s="177">
        <v>286</v>
      </c>
      <c r="K620" s="177">
        <v>180</v>
      </c>
      <c r="L620" s="178">
        <v>177</v>
      </c>
      <c r="M620" s="172">
        <v>725</v>
      </c>
      <c r="N620" s="177">
        <v>291</v>
      </c>
      <c r="O620" s="177">
        <v>260</v>
      </c>
      <c r="P620" s="178">
        <v>174</v>
      </c>
    </row>
    <row r="621" spans="1:16" x14ac:dyDescent="0.3">
      <c r="A621" s="175" t="s">
        <v>792</v>
      </c>
      <c r="B621" s="176" t="s">
        <v>475</v>
      </c>
      <c r="C621" s="176" t="s">
        <v>1819</v>
      </c>
      <c r="D621" s="175" t="s">
        <v>505</v>
      </c>
      <c r="E621" s="172">
        <v>692</v>
      </c>
      <c r="F621" s="177">
        <v>136</v>
      </c>
      <c r="G621" s="177">
        <v>305</v>
      </c>
      <c r="H621" s="178">
        <v>251</v>
      </c>
      <c r="I621" s="172">
        <v>682</v>
      </c>
      <c r="J621" s="177">
        <v>143</v>
      </c>
      <c r="K621" s="177">
        <v>296</v>
      </c>
      <c r="L621" s="178">
        <v>243</v>
      </c>
      <c r="M621" s="172">
        <v>688</v>
      </c>
      <c r="N621" s="177">
        <v>148</v>
      </c>
      <c r="O621" s="177">
        <v>336</v>
      </c>
      <c r="P621" s="178">
        <v>204</v>
      </c>
    </row>
    <row r="622" spans="1:16" x14ac:dyDescent="0.3">
      <c r="A622" s="175" t="s">
        <v>568</v>
      </c>
      <c r="B622" s="176" t="s">
        <v>939</v>
      </c>
      <c r="C622" s="176" t="s">
        <v>1820</v>
      </c>
      <c r="D622" s="175" t="s">
        <v>983</v>
      </c>
      <c r="E622" s="172">
        <v>692</v>
      </c>
      <c r="F622" s="177">
        <v>212</v>
      </c>
      <c r="G622" s="177">
        <v>378</v>
      </c>
      <c r="H622" s="178">
        <v>102</v>
      </c>
      <c r="I622" s="172">
        <v>730</v>
      </c>
      <c r="J622" s="177">
        <v>285</v>
      </c>
      <c r="K622" s="177">
        <v>338</v>
      </c>
      <c r="L622" s="178">
        <v>107</v>
      </c>
      <c r="M622" s="172">
        <v>727</v>
      </c>
      <c r="N622" s="177">
        <v>279</v>
      </c>
      <c r="O622" s="177">
        <v>339</v>
      </c>
      <c r="P622" s="178">
        <v>109</v>
      </c>
    </row>
    <row r="623" spans="1:16" x14ac:dyDescent="0.3">
      <c r="A623" s="175" t="s">
        <v>429</v>
      </c>
      <c r="B623" s="176" t="s">
        <v>261</v>
      </c>
      <c r="C623" s="176" t="s">
        <v>1821</v>
      </c>
      <c r="D623" s="175" t="s">
        <v>292</v>
      </c>
      <c r="E623" s="172">
        <v>732</v>
      </c>
      <c r="F623" s="177">
        <v>362</v>
      </c>
      <c r="G623" s="177">
        <v>152</v>
      </c>
      <c r="H623" s="178">
        <v>218</v>
      </c>
      <c r="I623" s="172">
        <v>724</v>
      </c>
      <c r="J623" s="177">
        <v>355</v>
      </c>
      <c r="K623" s="177">
        <v>164</v>
      </c>
      <c r="L623" s="178">
        <v>205</v>
      </c>
      <c r="M623" s="172">
        <v>736</v>
      </c>
      <c r="N623" s="177">
        <v>362</v>
      </c>
      <c r="O623" s="177">
        <v>157</v>
      </c>
      <c r="P623" s="178">
        <v>217</v>
      </c>
    </row>
    <row r="624" spans="1:16" x14ac:dyDescent="0.3">
      <c r="A624" s="175" t="s">
        <v>873</v>
      </c>
      <c r="B624" s="176" t="s">
        <v>309</v>
      </c>
      <c r="C624" s="176" t="s">
        <v>1822</v>
      </c>
      <c r="D624" s="175" t="s">
        <v>364</v>
      </c>
      <c r="E624" s="172">
        <v>674</v>
      </c>
      <c r="F624" s="177">
        <v>251</v>
      </c>
      <c r="G624" s="177">
        <v>137</v>
      </c>
      <c r="H624" s="178">
        <v>286</v>
      </c>
      <c r="I624" s="172">
        <v>715</v>
      </c>
      <c r="J624" s="177">
        <v>294</v>
      </c>
      <c r="K624" s="177">
        <v>135</v>
      </c>
      <c r="L624" s="178">
        <v>286</v>
      </c>
      <c r="M624" s="172">
        <v>737</v>
      </c>
      <c r="N624" s="177">
        <v>283</v>
      </c>
      <c r="O624" s="177">
        <v>152</v>
      </c>
      <c r="P624" s="178">
        <v>302</v>
      </c>
    </row>
    <row r="625" spans="1:16" x14ac:dyDescent="0.3">
      <c r="A625" s="175" t="s">
        <v>568</v>
      </c>
      <c r="B625" s="176" t="s">
        <v>181</v>
      </c>
      <c r="C625" s="176" t="s">
        <v>1823</v>
      </c>
      <c r="D625" s="175" t="s">
        <v>272</v>
      </c>
      <c r="E625" s="172">
        <v>767</v>
      </c>
      <c r="F625" s="177">
        <v>313</v>
      </c>
      <c r="G625" s="177">
        <v>351</v>
      </c>
      <c r="H625" s="178">
        <v>103</v>
      </c>
      <c r="I625" s="172">
        <v>705</v>
      </c>
      <c r="J625" s="177">
        <v>316</v>
      </c>
      <c r="K625" s="177">
        <v>274</v>
      </c>
      <c r="L625" s="178">
        <v>115</v>
      </c>
      <c r="M625" s="172">
        <v>721</v>
      </c>
      <c r="N625" s="177">
        <v>320</v>
      </c>
      <c r="O625" s="177">
        <v>283</v>
      </c>
      <c r="P625" s="178">
        <v>118</v>
      </c>
    </row>
    <row r="626" spans="1:16" x14ac:dyDescent="0.3">
      <c r="A626" s="175" t="s">
        <v>429</v>
      </c>
      <c r="B626" s="176" t="s">
        <v>1150</v>
      </c>
      <c r="C626" s="176" t="s">
        <v>1824</v>
      </c>
      <c r="D626" s="175" t="s">
        <v>826</v>
      </c>
      <c r="E626" s="172">
        <v>719</v>
      </c>
      <c r="F626" s="177">
        <v>396</v>
      </c>
      <c r="G626" s="177">
        <v>115</v>
      </c>
      <c r="H626" s="178">
        <v>208</v>
      </c>
      <c r="I626" s="172">
        <v>708</v>
      </c>
      <c r="J626" s="177">
        <v>389</v>
      </c>
      <c r="K626" s="177">
        <v>110</v>
      </c>
      <c r="L626" s="178">
        <v>209</v>
      </c>
      <c r="M626" s="172">
        <v>722</v>
      </c>
      <c r="N626" s="177">
        <v>389</v>
      </c>
      <c r="O626" s="177">
        <v>120</v>
      </c>
      <c r="P626" s="178">
        <v>213</v>
      </c>
    </row>
    <row r="627" spans="1:16" x14ac:dyDescent="0.3">
      <c r="A627" s="175" t="s">
        <v>1149</v>
      </c>
      <c r="B627" s="176" t="s">
        <v>1039</v>
      </c>
      <c r="C627" s="176" t="s">
        <v>1825</v>
      </c>
      <c r="D627" s="175" t="s">
        <v>1062</v>
      </c>
      <c r="E627" s="172">
        <v>743</v>
      </c>
      <c r="F627" s="177">
        <v>185</v>
      </c>
      <c r="G627" s="177">
        <v>309</v>
      </c>
      <c r="H627" s="178">
        <v>249</v>
      </c>
      <c r="I627" s="172">
        <v>720</v>
      </c>
      <c r="J627" s="177">
        <v>184</v>
      </c>
      <c r="K627" s="177">
        <v>287</v>
      </c>
      <c r="L627" s="178">
        <v>249</v>
      </c>
      <c r="M627" s="172">
        <v>717</v>
      </c>
      <c r="N627" s="177">
        <v>189</v>
      </c>
      <c r="O627" s="177">
        <v>276</v>
      </c>
      <c r="P627" s="178">
        <v>252</v>
      </c>
    </row>
    <row r="628" spans="1:16" x14ac:dyDescent="0.3">
      <c r="A628" s="175" t="s">
        <v>1187</v>
      </c>
      <c r="B628" s="176" t="s">
        <v>309</v>
      </c>
      <c r="C628" s="176" t="s">
        <v>1826</v>
      </c>
      <c r="D628" s="175" t="s">
        <v>313</v>
      </c>
      <c r="E628" s="172">
        <v>809</v>
      </c>
      <c r="F628" s="177">
        <v>271</v>
      </c>
      <c r="G628" s="177">
        <v>344</v>
      </c>
      <c r="H628" s="178">
        <v>194</v>
      </c>
      <c r="I628" s="172">
        <v>789</v>
      </c>
      <c r="J628" s="177">
        <v>264</v>
      </c>
      <c r="K628" s="177">
        <v>334</v>
      </c>
      <c r="L628" s="178">
        <v>191</v>
      </c>
      <c r="M628" s="172">
        <v>725</v>
      </c>
      <c r="N628" s="177">
        <v>267</v>
      </c>
      <c r="O628" s="177">
        <v>255</v>
      </c>
      <c r="P628" s="178">
        <v>203</v>
      </c>
    </row>
    <row r="629" spans="1:16" x14ac:dyDescent="0.3">
      <c r="A629" s="175" t="s">
        <v>308</v>
      </c>
      <c r="B629" s="176" t="s">
        <v>309</v>
      </c>
      <c r="C629" s="176" t="s">
        <v>1827</v>
      </c>
      <c r="D629" s="175" t="s">
        <v>384</v>
      </c>
      <c r="E629" s="172">
        <v>743</v>
      </c>
      <c r="F629" s="177">
        <v>309</v>
      </c>
      <c r="G629" s="177">
        <v>281</v>
      </c>
      <c r="H629" s="178">
        <v>153</v>
      </c>
      <c r="I629" s="172">
        <v>705</v>
      </c>
      <c r="J629" s="177">
        <v>311</v>
      </c>
      <c r="K629" s="177">
        <v>245</v>
      </c>
      <c r="L629" s="178">
        <v>149</v>
      </c>
      <c r="M629" s="172">
        <v>725</v>
      </c>
      <c r="N629" s="177">
        <v>316</v>
      </c>
      <c r="O629" s="177">
        <v>248</v>
      </c>
      <c r="P629" s="178">
        <v>161</v>
      </c>
    </row>
    <row r="630" spans="1:16" x14ac:dyDescent="0.3">
      <c r="A630" s="175" t="s">
        <v>568</v>
      </c>
      <c r="B630" s="176" t="s">
        <v>181</v>
      </c>
      <c r="C630" s="176" t="s">
        <v>1828</v>
      </c>
      <c r="D630" s="175" t="s">
        <v>484</v>
      </c>
      <c r="E630" s="172">
        <v>773</v>
      </c>
      <c r="F630" s="177">
        <v>298</v>
      </c>
      <c r="G630" s="177">
        <v>274</v>
      </c>
      <c r="H630" s="178">
        <v>201</v>
      </c>
      <c r="I630" s="172">
        <v>696</v>
      </c>
      <c r="J630" s="177">
        <v>287</v>
      </c>
      <c r="K630" s="177">
        <v>202</v>
      </c>
      <c r="L630" s="178">
        <v>207</v>
      </c>
      <c r="M630" s="172">
        <v>712</v>
      </c>
      <c r="N630" s="177">
        <v>278</v>
      </c>
      <c r="O630" s="177">
        <v>226</v>
      </c>
      <c r="P630" s="178">
        <v>208</v>
      </c>
    </row>
    <row r="631" spans="1:16" x14ac:dyDescent="0.3">
      <c r="A631" s="175" t="s">
        <v>568</v>
      </c>
      <c r="B631" s="176" t="s">
        <v>475</v>
      </c>
      <c r="C631" s="176" t="s">
        <v>1829</v>
      </c>
      <c r="D631" s="175" t="s">
        <v>123</v>
      </c>
      <c r="E631" s="172">
        <v>691</v>
      </c>
      <c r="F631" s="177">
        <v>442</v>
      </c>
      <c r="G631" s="177">
        <v>93</v>
      </c>
      <c r="H631" s="178">
        <v>156</v>
      </c>
      <c r="I631" s="172">
        <v>695</v>
      </c>
      <c r="J631" s="177">
        <v>445</v>
      </c>
      <c r="K631" s="177">
        <v>100</v>
      </c>
      <c r="L631" s="178">
        <v>150</v>
      </c>
      <c r="M631" s="172">
        <v>719</v>
      </c>
      <c r="N631" s="177">
        <v>449</v>
      </c>
      <c r="O631" s="177">
        <v>111</v>
      </c>
      <c r="P631" s="178">
        <v>159</v>
      </c>
    </row>
    <row r="632" spans="1:16" x14ac:dyDescent="0.3">
      <c r="A632" s="175" t="s">
        <v>260</v>
      </c>
      <c r="B632" s="176" t="s">
        <v>506</v>
      </c>
      <c r="C632" s="176" t="s">
        <v>1830</v>
      </c>
      <c r="D632" s="175" t="s">
        <v>1022</v>
      </c>
      <c r="E632" s="172">
        <v>692</v>
      </c>
      <c r="F632" s="177">
        <v>416</v>
      </c>
      <c r="G632" s="177">
        <v>186</v>
      </c>
      <c r="H632" s="178">
        <v>90</v>
      </c>
      <c r="I632" s="172">
        <v>703</v>
      </c>
      <c r="J632" s="177">
        <v>412</v>
      </c>
      <c r="K632" s="177">
        <v>173</v>
      </c>
      <c r="L632" s="178">
        <v>118</v>
      </c>
      <c r="M632" s="172">
        <v>716</v>
      </c>
      <c r="N632" s="177">
        <v>414</v>
      </c>
      <c r="O632" s="177">
        <v>178</v>
      </c>
      <c r="P632" s="178">
        <v>124</v>
      </c>
    </row>
    <row r="633" spans="1:16" x14ac:dyDescent="0.3">
      <c r="A633" s="175" t="s">
        <v>474</v>
      </c>
      <c r="B633" s="176" t="s">
        <v>1039</v>
      </c>
      <c r="C633" s="176" t="s">
        <v>1831</v>
      </c>
      <c r="D633" s="175" t="s">
        <v>1052</v>
      </c>
      <c r="E633" s="172">
        <v>711</v>
      </c>
      <c r="F633" s="177">
        <v>291</v>
      </c>
      <c r="G633" s="177">
        <v>47</v>
      </c>
      <c r="H633" s="178">
        <v>373</v>
      </c>
      <c r="I633" s="172">
        <v>706</v>
      </c>
      <c r="J633" s="177">
        <v>279</v>
      </c>
      <c r="K633" s="177">
        <v>52</v>
      </c>
      <c r="L633" s="178">
        <v>375</v>
      </c>
      <c r="M633" s="172">
        <v>703</v>
      </c>
      <c r="N633" s="177">
        <v>280</v>
      </c>
      <c r="O633" s="177">
        <v>53</v>
      </c>
      <c r="P633" s="178">
        <v>370</v>
      </c>
    </row>
    <row r="634" spans="1:16" x14ac:dyDescent="0.3">
      <c r="A634" s="175" t="s">
        <v>568</v>
      </c>
      <c r="B634" s="176" t="s">
        <v>939</v>
      </c>
      <c r="C634" s="176" t="s">
        <v>1832</v>
      </c>
      <c r="D634" s="175" t="s">
        <v>994</v>
      </c>
      <c r="E634" s="172">
        <v>606</v>
      </c>
      <c r="F634" s="177">
        <v>248</v>
      </c>
      <c r="G634" s="177">
        <v>250</v>
      </c>
      <c r="H634" s="178">
        <v>108</v>
      </c>
      <c r="I634" s="172">
        <v>666</v>
      </c>
      <c r="J634" s="177">
        <v>321</v>
      </c>
      <c r="K634" s="177">
        <v>236</v>
      </c>
      <c r="L634" s="178">
        <v>109</v>
      </c>
      <c r="M634" s="172">
        <v>705</v>
      </c>
      <c r="N634" s="177">
        <v>327</v>
      </c>
      <c r="O634" s="177">
        <v>271</v>
      </c>
      <c r="P634" s="178">
        <v>107</v>
      </c>
    </row>
    <row r="635" spans="1:16" x14ac:dyDescent="0.3">
      <c r="A635" s="175" t="s">
        <v>747</v>
      </c>
      <c r="B635" s="176" t="s">
        <v>569</v>
      </c>
      <c r="C635" s="176" t="s">
        <v>1833</v>
      </c>
      <c r="D635" s="175" t="s">
        <v>596</v>
      </c>
      <c r="E635" s="172">
        <v>607</v>
      </c>
      <c r="F635" s="177">
        <v>255</v>
      </c>
      <c r="G635" s="177">
        <v>304</v>
      </c>
      <c r="H635" s="178">
        <v>48</v>
      </c>
      <c r="I635" s="172">
        <v>727</v>
      </c>
      <c r="J635" s="177">
        <v>360</v>
      </c>
      <c r="K635" s="177">
        <v>311</v>
      </c>
      <c r="L635" s="178">
        <v>56</v>
      </c>
      <c r="M635" s="172">
        <v>711</v>
      </c>
      <c r="N635" s="177">
        <v>350</v>
      </c>
      <c r="O635" s="177">
        <v>301</v>
      </c>
      <c r="P635" s="178">
        <v>60</v>
      </c>
    </row>
    <row r="636" spans="1:16" x14ac:dyDescent="0.3">
      <c r="A636" s="175" t="s">
        <v>429</v>
      </c>
      <c r="B636" s="176" t="s">
        <v>108</v>
      </c>
      <c r="C636" s="176" t="s">
        <v>1834</v>
      </c>
      <c r="D636" s="175" t="s">
        <v>187</v>
      </c>
      <c r="E636" s="172">
        <v>825</v>
      </c>
      <c r="F636" s="177">
        <v>132</v>
      </c>
      <c r="G636" s="177">
        <v>609</v>
      </c>
      <c r="H636" s="178">
        <v>84</v>
      </c>
      <c r="I636" s="172">
        <v>703</v>
      </c>
      <c r="J636" s="177">
        <v>130</v>
      </c>
      <c r="K636" s="177">
        <v>496</v>
      </c>
      <c r="L636" s="178">
        <v>77</v>
      </c>
      <c r="M636" s="172">
        <v>706</v>
      </c>
      <c r="N636" s="177">
        <v>132</v>
      </c>
      <c r="O636" s="177">
        <v>495</v>
      </c>
      <c r="P636" s="178">
        <v>79</v>
      </c>
    </row>
    <row r="637" spans="1:16" x14ac:dyDescent="0.3">
      <c r="A637" s="175" t="s">
        <v>819</v>
      </c>
      <c r="B637" s="176" t="s">
        <v>681</v>
      </c>
      <c r="C637" s="176" t="s">
        <v>1835</v>
      </c>
      <c r="D637" s="175" t="s">
        <v>694</v>
      </c>
      <c r="E637" s="172">
        <v>682</v>
      </c>
      <c r="F637" s="177">
        <v>232</v>
      </c>
      <c r="G637" s="177">
        <v>333</v>
      </c>
      <c r="H637" s="178">
        <v>117</v>
      </c>
      <c r="I637" s="172">
        <v>688</v>
      </c>
      <c r="J637" s="177">
        <v>233</v>
      </c>
      <c r="K637" s="177">
        <v>342</v>
      </c>
      <c r="L637" s="178">
        <v>113</v>
      </c>
      <c r="M637" s="172">
        <v>697</v>
      </c>
      <c r="N637" s="177">
        <v>235</v>
      </c>
      <c r="O637" s="177">
        <v>351</v>
      </c>
      <c r="P637" s="178">
        <v>111</v>
      </c>
    </row>
    <row r="638" spans="1:16" x14ac:dyDescent="0.3">
      <c r="A638" s="175" t="s">
        <v>474</v>
      </c>
      <c r="B638" s="176" t="s">
        <v>181</v>
      </c>
      <c r="C638" s="176" t="s">
        <v>1836</v>
      </c>
      <c r="D638" s="175" t="s">
        <v>296</v>
      </c>
      <c r="E638" s="172">
        <v>692</v>
      </c>
      <c r="F638" s="177">
        <v>363</v>
      </c>
      <c r="G638" s="177">
        <v>115</v>
      </c>
      <c r="H638" s="178">
        <v>214</v>
      </c>
      <c r="I638" s="172">
        <v>701</v>
      </c>
      <c r="J638" s="177">
        <v>358</v>
      </c>
      <c r="K638" s="177">
        <v>132</v>
      </c>
      <c r="L638" s="178">
        <v>211</v>
      </c>
      <c r="M638" s="172">
        <v>701</v>
      </c>
      <c r="N638" s="177">
        <v>357</v>
      </c>
      <c r="O638" s="177">
        <v>131</v>
      </c>
      <c r="P638" s="178">
        <v>213</v>
      </c>
    </row>
    <row r="639" spans="1:16" x14ac:dyDescent="0.3">
      <c r="A639" s="175" t="s">
        <v>711</v>
      </c>
      <c r="B639" s="176" t="s">
        <v>712</v>
      </c>
      <c r="C639" s="176" t="s">
        <v>1837</v>
      </c>
      <c r="D639" s="175" t="s">
        <v>740</v>
      </c>
      <c r="E639" s="172">
        <v>667</v>
      </c>
      <c r="F639" s="177">
        <v>206</v>
      </c>
      <c r="G639" s="177">
        <v>334</v>
      </c>
      <c r="H639" s="178">
        <v>127</v>
      </c>
      <c r="I639" s="172">
        <v>726</v>
      </c>
      <c r="J639" s="177">
        <v>259</v>
      </c>
      <c r="K639" s="177">
        <v>338</v>
      </c>
      <c r="L639" s="178">
        <v>129</v>
      </c>
      <c r="M639" s="172">
        <v>700</v>
      </c>
      <c r="N639" s="177">
        <v>257</v>
      </c>
      <c r="O639" s="177">
        <v>312</v>
      </c>
      <c r="P639" s="178">
        <v>131</v>
      </c>
    </row>
    <row r="640" spans="1:16" x14ac:dyDescent="0.3">
      <c r="A640" s="175" t="s">
        <v>1162</v>
      </c>
      <c r="B640" s="176" t="s">
        <v>939</v>
      </c>
      <c r="C640" s="176" t="s">
        <v>1838</v>
      </c>
      <c r="D640" s="175" t="s">
        <v>946</v>
      </c>
      <c r="E640" s="172">
        <v>670</v>
      </c>
      <c r="F640" s="177">
        <v>155</v>
      </c>
      <c r="G640" s="177">
        <v>359</v>
      </c>
      <c r="H640" s="178">
        <v>156</v>
      </c>
      <c r="I640" s="172">
        <v>677</v>
      </c>
      <c r="J640" s="177">
        <v>150</v>
      </c>
      <c r="K640" s="177">
        <v>363</v>
      </c>
      <c r="L640" s="178">
        <v>164</v>
      </c>
      <c r="M640" s="172">
        <v>705</v>
      </c>
      <c r="N640" s="177">
        <v>146</v>
      </c>
      <c r="O640" s="177">
        <v>386</v>
      </c>
      <c r="P640" s="178">
        <v>173</v>
      </c>
    </row>
    <row r="641" spans="1:16" x14ac:dyDescent="0.3">
      <c r="A641" s="175" t="s">
        <v>568</v>
      </c>
      <c r="B641" s="176" t="s">
        <v>793</v>
      </c>
      <c r="C641" s="176" t="s">
        <v>1839</v>
      </c>
      <c r="D641" s="175" t="s">
        <v>807</v>
      </c>
      <c r="E641" s="172">
        <v>643</v>
      </c>
      <c r="F641" s="177">
        <v>249</v>
      </c>
      <c r="G641" s="177">
        <v>258</v>
      </c>
      <c r="H641" s="178">
        <v>136</v>
      </c>
      <c r="I641" s="172">
        <v>701</v>
      </c>
      <c r="J641" s="177">
        <v>288</v>
      </c>
      <c r="K641" s="177">
        <v>257</v>
      </c>
      <c r="L641" s="178">
        <v>156</v>
      </c>
      <c r="M641" s="172">
        <v>700</v>
      </c>
      <c r="N641" s="177">
        <v>292</v>
      </c>
      <c r="O641" s="177">
        <v>246</v>
      </c>
      <c r="P641" s="178">
        <v>162</v>
      </c>
    </row>
    <row r="642" spans="1:16" x14ac:dyDescent="0.3">
      <c r="A642" s="175" t="s">
        <v>107</v>
      </c>
      <c r="B642" s="176" t="s">
        <v>874</v>
      </c>
      <c r="C642" s="176" t="s">
        <v>1840</v>
      </c>
      <c r="D642" s="175" t="s">
        <v>878</v>
      </c>
      <c r="E642" s="172">
        <v>660</v>
      </c>
      <c r="F642" s="177">
        <v>373</v>
      </c>
      <c r="G642" s="177">
        <v>139</v>
      </c>
      <c r="H642" s="178">
        <v>148</v>
      </c>
      <c r="I642" s="172">
        <v>674</v>
      </c>
      <c r="J642" s="177">
        <v>382</v>
      </c>
      <c r="K642" s="177">
        <v>146</v>
      </c>
      <c r="L642" s="178">
        <v>146</v>
      </c>
      <c r="M642" s="172">
        <v>723</v>
      </c>
      <c r="N642" s="177">
        <v>379</v>
      </c>
      <c r="O642" s="177">
        <v>168</v>
      </c>
      <c r="P642" s="178">
        <v>176</v>
      </c>
    </row>
    <row r="643" spans="1:16" x14ac:dyDescent="0.3">
      <c r="A643" s="175" t="s">
        <v>457</v>
      </c>
      <c r="B643" s="176" t="s">
        <v>939</v>
      </c>
      <c r="C643" s="176" t="s">
        <v>1841</v>
      </c>
      <c r="D643" s="175" t="s">
        <v>1007</v>
      </c>
      <c r="E643" s="172">
        <v>705</v>
      </c>
      <c r="F643" s="177">
        <v>420</v>
      </c>
      <c r="G643" s="177">
        <v>95</v>
      </c>
      <c r="H643" s="178">
        <v>190</v>
      </c>
      <c r="I643" s="172">
        <v>693</v>
      </c>
      <c r="J643" s="177">
        <v>420</v>
      </c>
      <c r="K643" s="177">
        <v>84</v>
      </c>
      <c r="L643" s="178">
        <v>189</v>
      </c>
      <c r="M643" s="172">
        <v>714</v>
      </c>
      <c r="N643" s="177">
        <v>418</v>
      </c>
      <c r="O643" s="177">
        <v>86</v>
      </c>
      <c r="P643" s="178">
        <v>210</v>
      </c>
    </row>
    <row r="644" spans="1:16" x14ac:dyDescent="0.3">
      <c r="A644" s="175" t="s">
        <v>938</v>
      </c>
      <c r="B644" s="176" t="s">
        <v>681</v>
      </c>
      <c r="C644" s="176" t="s">
        <v>1842</v>
      </c>
      <c r="D644" s="175" t="s">
        <v>683</v>
      </c>
      <c r="E644" s="172">
        <v>673</v>
      </c>
      <c r="F644" s="177">
        <v>249</v>
      </c>
      <c r="G644" s="177">
        <v>243</v>
      </c>
      <c r="H644" s="178">
        <v>181</v>
      </c>
      <c r="I644" s="172">
        <v>697</v>
      </c>
      <c r="J644" s="177">
        <v>250</v>
      </c>
      <c r="K644" s="177">
        <v>260</v>
      </c>
      <c r="L644" s="178">
        <v>187</v>
      </c>
      <c r="M644" s="172">
        <v>692</v>
      </c>
      <c r="N644" s="177">
        <v>253</v>
      </c>
      <c r="O644" s="177">
        <v>250</v>
      </c>
      <c r="P644" s="178">
        <v>189</v>
      </c>
    </row>
    <row r="645" spans="1:16" x14ac:dyDescent="0.3">
      <c r="A645" s="175" t="s">
        <v>1130</v>
      </c>
      <c r="B645" s="176" t="s">
        <v>1179</v>
      </c>
      <c r="C645" s="176" t="s">
        <v>1843</v>
      </c>
      <c r="D645" s="175" t="s">
        <v>269</v>
      </c>
      <c r="E645" s="172">
        <v>671</v>
      </c>
      <c r="F645" s="177">
        <v>286</v>
      </c>
      <c r="G645" s="177">
        <v>195</v>
      </c>
      <c r="H645" s="178">
        <v>190</v>
      </c>
      <c r="I645" s="172">
        <v>678</v>
      </c>
      <c r="J645" s="177">
        <v>298</v>
      </c>
      <c r="K645" s="177">
        <v>185</v>
      </c>
      <c r="L645" s="178">
        <v>195</v>
      </c>
      <c r="M645" s="172">
        <v>706</v>
      </c>
      <c r="N645" s="177">
        <v>302</v>
      </c>
      <c r="O645" s="177">
        <v>192</v>
      </c>
      <c r="P645" s="178">
        <v>212</v>
      </c>
    </row>
    <row r="646" spans="1:16" x14ac:dyDescent="0.3">
      <c r="A646" s="175" t="s">
        <v>308</v>
      </c>
      <c r="B646" s="176" t="s">
        <v>939</v>
      </c>
      <c r="C646" s="176" t="s">
        <v>1844</v>
      </c>
      <c r="D646" s="175" t="s">
        <v>961</v>
      </c>
      <c r="E646" s="172">
        <v>650</v>
      </c>
      <c r="F646" s="177">
        <v>173</v>
      </c>
      <c r="G646" s="177">
        <v>370</v>
      </c>
      <c r="H646" s="178">
        <v>107</v>
      </c>
      <c r="I646" s="172">
        <v>681</v>
      </c>
      <c r="J646" s="177">
        <v>174</v>
      </c>
      <c r="K646" s="177">
        <v>395</v>
      </c>
      <c r="L646" s="178">
        <v>112</v>
      </c>
      <c r="M646" s="172">
        <v>689</v>
      </c>
      <c r="N646" s="177">
        <v>175</v>
      </c>
      <c r="O646" s="177">
        <v>401</v>
      </c>
      <c r="P646" s="178">
        <v>113</v>
      </c>
    </row>
    <row r="647" spans="1:16" x14ac:dyDescent="0.3">
      <c r="A647" s="175" t="s">
        <v>107</v>
      </c>
      <c r="B647" s="176" t="s">
        <v>569</v>
      </c>
      <c r="C647" s="176" t="s">
        <v>1845</v>
      </c>
      <c r="D647" s="175" t="s">
        <v>161</v>
      </c>
      <c r="E647" s="172">
        <v>615</v>
      </c>
      <c r="F647" s="177">
        <v>296</v>
      </c>
      <c r="G647" s="177">
        <v>176</v>
      </c>
      <c r="H647" s="178">
        <v>143</v>
      </c>
      <c r="I647" s="172">
        <v>628</v>
      </c>
      <c r="J647" s="177">
        <v>298</v>
      </c>
      <c r="K647" s="177">
        <v>182</v>
      </c>
      <c r="L647" s="178">
        <v>148</v>
      </c>
      <c r="M647" s="172">
        <v>694</v>
      </c>
      <c r="N647" s="177">
        <v>352</v>
      </c>
      <c r="O647" s="177">
        <v>188</v>
      </c>
      <c r="P647" s="178">
        <v>154</v>
      </c>
    </row>
    <row r="648" spans="1:16" x14ac:dyDescent="0.3">
      <c r="A648" s="175" t="s">
        <v>819</v>
      </c>
      <c r="B648" s="176" t="s">
        <v>235</v>
      </c>
      <c r="C648" s="176" t="s">
        <v>1846</v>
      </c>
      <c r="D648" s="176" t="s">
        <v>247</v>
      </c>
      <c r="E648" s="172">
        <v>619</v>
      </c>
      <c r="F648" s="177">
        <v>81</v>
      </c>
      <c r="G648" s="177">
        <v>498</v>
      </c>
      <c r="H648" s="178">
        <v>40</v>
      </c>
      <c r="I648" s="172">
        <v>622</v>
      </c>
      <c r="J648" s="177">
        <v>89</v>
      </c>
      <c r="K648" s="177">
        <v>493</v>
      </c>
      <c r="L648" s="178">
        <v>40</v>
      </c>
      <c r="M648" s="172">
        <v>687</v>
      </c>
      <c r="N648" s="177">
        <v>94</v>
      </c>
      <c r="O648" s="177">
        <v>554</v>
      </c>
      <c r="P648" s="178">
        <v>39</v>
      </c>
    </row>
    <row r="649" spans="1:16" x14ac:dyDescent="0.3">
      <c r="A649" s="175" t="s">
        <v>429</v>
      </c>
      <c r="B649" s="176" t="s">
        <v>309</v>
      </c>
      <c r="C649" s="176" t="s">
        <v>1847</v>
      </c>
      <c r="D649" s="175" t="s">
        <v>397</v>
      </c>
      <c r="E649" s="172">
        <v>591</v>
      </c>
      <c r="F649" s="177">
        <v>201</v>
      </c>
      <c r="G649" s="177">
        <v>168</v>
      </c>
      <c r="H649" s="178">
        <v>222</v>
      </c>
      <c r="I649" s="172">
        <v>633</v>
      </c>
      <c r="J649" s="177">
        <v>223</v>
      </c>
      <c r="K649" s="177">
        <v>172</v>
      </c>
      <c r="L649" s="178">
        <v>238</v>
      </c>
      <c r="M649" s="172">
        <v>664</v>
      </c>
      <c r="N649" s="177">
        <v>223</v>
      </c>
      <c r="O649" s="177">
        <v>222</v>
      </c>
      <c r="P649" s="178">
        <v>219</v>
      </c>
    </row>
    <row r="650" spans="1:16" x14ac:dyDescent="0.3">
      <c r="A650" s="175" t="s">
        <v>1038</v>
      </c>
      <c r="B650" s="176" t="s">
        <v>181</v>
      </c>
      <c r="C650" s="176" t="s">
        <v>1848</v>
      </c>
      <c r="D650" s="175" t="s">
        <v>571</v>
      </c>
      <c r="E650" s="172">
        <v>612</v>
      </c>
      <c r="F650" s="177">
        <v>140</v>
      </c>
      <c r="G650" s="177">
        <v>269</v>
      </c>
      <c r="H650" s="178">
        <v>203</v>
      </c>
      <c r="I650" s="172">
        <v>689</v>
      </c>
      <c r="J650" s="177">
        <v>220</v>
      </c>
      <c r="K650" s="177">
        <v>273</v>
      </c>
      <c r="L650" s="178">
        <v>196</v>
      </c>
      <c r="M650" s="172">
        <v>695</v>
      </c>
      <c r="N650" s="177">
        <v>218</v>
      </c>
      <c r="O650" s="177">
        <v>269</v>
      </c>
      <c r="P650" s="178">
        <v>208</v>
      </c>
    </row>
    <row r="651" spans="1:16" x14ac:dyDescent="0.3">
      <c r="A651" s="175" t="s">
        <v>568</v>
      </c>
      <c r="B651" s="176" t="s">
        <v>681</v>
      </c>
      <c r="C651" s="176" t="s">
        <v>1849</v>
      </c>
      <c r="D651" s="175" t="s">
        <v>687</v>
      </c>
      <c r="E651" s="172">
        <v>642</v>
      </c>
      <c r="F651" s="177">
        <v>193</v>
      </c>
      <c r="G651" s="177">
        <v>257</v>
      </c>
      <c r="H651" s="178">
        <v>192</v>
      </c>
      <c r="I651" s="172">
        <v>696</v>
      </c>
      <c r="J651" s="177">
        <v>220</v>
      </c>
      <c r="K651" s="177">
        <v>267</v>
      </c>
      <c r="L651" s="178">
        <v>209</v>
      </c>
      <c r="M651" s="172">
        <v>704</v>
      </c>
      <c r="N651" s="177">
        <v>225</v>
      </c>
      <c r="O651" s="177">
        <v>249</v>
      </c>
      <c r="P651" s="178">
        <v>230</v>
      </c>
    </row>
    <row r="652" spans="1:16" x14ac:dyDescent="0.3">
      <c r="A652" s="175" t="s">
        <v>1038</v>
      </c>
      <c r="B652" s="176" t="s">
        <v>108</v>
      </c>
      <c r="C652" s="176" t="s">
        <v>1850</v>
      </c>
      <c r="D652" s="175" t="s">
        <v>175</v>
      </c>
      <c r="E652" s="172">
        <v>692</v>
      </c>
      <c r="F652" s="177">
        <v>205</v>
      </c>
      <c r="G652" s="177">
        <v>307</v>
      </c>
      <c r="H652" s="178">
        <v>180</v>
      </c>
      <c r="I652" s="172">
        <v>688</v>
      </c>
      <c r="J652" s="177">
        <v>207</v>
      </c>
      <c r="K652" s="177">
        <v>296</v>
      </c>
      <c r="L652" s="178">
        <v>185</v>
      </c>
      <c r="M652" s="172">
        <v>689</v>
      </c>
      <c r="N652" s="177">
        <v>211</v>
      </c>
      <c r="O652" s="177">
        <v>285</v>
      </c>
      <c r="P652" s="178">
        <v>193</v>
      </c>
    </row>
    <row r="653" spans="1:16" x14ac:dyDescent="0.3">
      <c r="A653" s="175" t="s">
        <v>107</v>
      </c>
      <c r="B653" s="176" t="s">
        <v>309</v>
      </c>
      <c r="C653" s="176" t="s">
        <v>1851</v>
      </c>
      <c r="D653" s="175" t="s">
        <v>321</v>
      </c>
      <c r="E653" s="172">
        <v>585</v>
      </c>
      <c r="F653" s="177">
        <v>208</v>
      </c>
      <c r="G653" s="177">
        <v>170</v>
      </c>
      <c r="H653" s="178">
        <v>207</v>
      </c>
      <c r="I653" s="172">
        <v>569</v>
      </c>
      <c r="J653" s="177">
        <v>211</v>
      </c>
      <c r="K653" s="177">
        <v>168</v>
      </c>
      <c r="L653" s="178">
        <v>190</v>
      </c>
      <c r="M653" s="172">
        <v>691</v>
      </c>
      <c r="N653" s="177">
        <v>319</v>
      </c>
      <c r="O653" s="177">
        <v>171</v>
      </c>
      <c r="P653" s="178">
        <v>201</v>
      </c>
    </row>
    <row r="654" spans="1:16" x14ac:dyDescent="0.3">
      <c r="A654" s="175" t="s">
        <v>107</v>
      </c>
      <c r="B654" s="176" t="s">
        <v>569</v>
      </c>
      <c r="C654" s="176" t="s">
        <v>1852</v>
      </c>
      <c r="D654" s="175" t="s">
        <v>636</v>
      </c>
      <c r="E654" s="172">
        <v>469</v>
      </c>
      <c r="F654" s="177">
        <v>142</v>
      </c>
      <c r="G654" s="177">
        <v>140</v>
      </c>
      <c r="H654" s="178">
        <v>187</v>
      </c>
      <c r="I654" s="172">
        <v>672</v>
      </c>
      <c r="J654" s="177">
        <v>317</v>
      </c>
      <c r="K654" s="177">
        <v>151</v>
      </c>
      <c r="L654" s="178">
        <v>204</v>
      </c>
      <c r="M654" s="172">
        <v>671</v>
      </c>
      <c r="N654" s="177">
        <v>320</v>
      </c>
      <c r="O654" s="177">
        <v>150</v>
      </c>
      <c r="P654" s="178">
        <v>201</v>
      </c>
    </row>
    <row r="655" spans="1:16" x14ac:dyDescent="0.3">
      <c r="A655" s="175" t="s">
        <v>873</v>
      </c>
      <c r="B655" s="176" t="s">
        <v>569</v>
      </c>
      <c r="C655" s="176" t="s">
        <v>1853</v>
      </c>
      <c r="D655" s="175" t="s">
        <v>623</v>
      </c>
      <c r="E655" s="172">
        <v>666</v>
      </c>
      <c r="F655" s="177">
        <v>251</v>
      </c>
      <c r="G655" s="177">
        <v>251</v>
      </c>
      <c r="H655" s="178">
        <v>164</v>
      </c>
      <c r="I655" s="172">
        <v>681</v>
      </c>
      <c r="J655" s="177">
        <v>272</v>
      </c>
      <c r="K655" s="177">
        <v>243</v>
      </c>
      <c r="L655" s="178">
        <v>166</v>
      </c>
      <c r="M655" s="172">
        <v>696</v>
      </c>
      <c r="N655" s="177">
        <v>265</v>
      </c>
      <c r="O655" s="177">
        <v>241</v>
      </c>
      <c r="P655" s="178">
        <v>190</v>
      </c>
    </row>
    <row r="656" spans="1:16" x14ac:dyDescent="0.3">
      <c r="A656" s="175" t="s">
        <v>747</v>
      </c>
      <c r="B656" s="176" t="s">
        <v>569</v>
      </c>
      <c r="C656" s="176" t="s">
        <v>1854</v>
      </c>
      <c r="D656" s="175" t="s">
        <v>632</v>
      </c>
      <c r="E656" s="172">
        <v>582</v>
      </c>
      <c r="F656" s="177">
        <v>189</v>
      </c>
      <c r="G656" s="177">
        <v>284</v>
      </c>
      <c r="H656" s="178">
        <v>109</v>
      </c>
      <c r="I656" s="172">
        <v>625</v>
      </c>
      <c r="J656" s="177">
        <v>196</v>
      </c>
      <c r="K656" s="177">
        <v>308</v>
      </c>
      <c r="L656" s="178">
        <v>121</v>
      </c>
      <c r="M656" s="172">
        <v>657</v>
      </c>
      <c r="N656" s="177">
        <v>208</v>
      </c>
      <c r="O656" s="177">
        <v>337</v>
      </c>
      <c r="P656" s="178">
        <v>112</v>
      </c>
    </row>
    <row r="657" spans="1:16" x14ac:dyDescent="0.3">
      <c r="A657" s="175" t="s">
        <v>308</v>
      </c>
      <c r="B657" s="176" t="s">
        <v>914</v>
      </c>
      <c r="C657" s="176" t="s">
        <v>1855</v>
      </c>
      <c r="D657" s="175" t="s">
        <v>921</v>
      </c>
      <c r="E657" s="172">
        <v>662</v>
      </c>
      <c r="F657" s="177">
        <v>137</v>
      </c>
      <c r="G657" s="177">
        <v>460</v>
      </c>
      <c r="H657" s="178">
        <v>65</v>
      </c>
      <c r="I657" s="172">
        <v>708</v>
      </c>
      <c r="J657" s="177">
        <v>173</v>
      </c>
      <c r="K657" s="177">
        <v>479</v>
      </c>
      <c r="L657" s="178">
        <v>56</v>
      </c>
      <c r="M657" s="172">
        <v>661</v>
      </c>
      <c r="N657" s="177">
        <v>166</v>
      </c>
      <c r="O657" s="177">
        <v>442</v>
      </c>
      <c r="P657" s="178">
        <v>53</v>
      </c>
    </row>
    <row r="658" spans="1:16" x14ac:dyDescent="0.3">
      <c r="A658" s="175" t="s">
        <v>308</v>
      </c>
      <c r="B658" s="176" t="s">
        <v>235</v>
      </c>
      <c r="C658" s="176" t="s">
        <v>1856</v>
      </c>
      <c r="D658" s="175" t="s">
        <v>250</v>
      </c>
      <c r="E658" s="172">
        <v>621</v>
      </c>
      <c r="F658" s="177">
        <v>87</v>
      </c>
      <c r="G658" s="177">
        <v>315</v>
      </c>
      <c r="H658" s="178">
        <v>219</v>
      </c>
      <c r="I658" s="172">
        <v>659</v>
      </c>
      <c r="J658" s="177">
        <v>121</v>
      </c>
      <c r="K658" s="177">
        <v>314</v>
      </c>
      <c r="L658" s="178">
        <v>224</v>
      </c>
      <c r="M658" s="172">
        <v>664</v>
      </c>
      <c r="N658" s="177">
        <v>123</v>
      </c>
      <c r="O658" s="177">
        <v>315</v>
      </c>
      <c r="P658" s="178">
        <v>226</v>
      </c>
    </row>
    <row r="659" spans="1:16" x14ac:dyDescent="0.3">
      <c r="A659" s="175" t="s">
        <v>308</v>
      </c>
      <c r="B659" s="176" t="s">
        <v>712</v>
      </c>
      <c r="C659" s="176" t="s">
        <v>1857</v>
      </c>
      <c r="D659" s="175" t="s">
        <v>728</v>
      </c>
      <c r="E659" s="172">
        <v>411</v>
      </c>
      <c r="F659" s="177">
        <v>126</v>
      </c>
      <c r="G659" s="177">
        <v>146</v>
      </c>
      <c r="H659" s="178">
        <v>139</v>
      </c>
      <c r="I659" s="172">
        <v>711</v>
      </c>
      <c r="J659" s="177">
        <v>324</v>
      </c>
      <c r="K659" s="177">
        <v>245</v>
      </c>
      <c r="L659" s="178">
        <v>142</v>
      </c>
      <c r="M659" s="172">
        <v>665</v>
      </c>
      <c r="N659" s="177">
        <v>360</v>
      </c>
      <c r="O659" s="177">
        <v>159</v>
      </c>
      <c r="P659" s="178">
        <v>146</v>
      </c>
    </row>
    <row r="660" spans="1:16" x14ac:dyDescent="0.3">
      <c r="A660" s="175" t="s">
        <v>711</v>
      </c>
      <c r="B660" s="176" t="s">
        <v>939</v>
      </c>
      <c r="C660" s="176" t="s">
        <v>1858</v>
      </c>
      <c r="D660" s="175" t="s">
        <v>992</v>
      </c>
      <c r="E660" s="172">
        <v>656</v>
      </c>
      <c r="F660" s="177">
        <v>301</v>
      </c>
      <c r="G660" s="177">
        <v>225</v>
      </c>
      <c r="H660" s="178">
        <v>130</v>
      </c>
      <c r="I660" s="172">
        <v>668</v>
      </c>
      <c r="J660" s="177">
        <v>307</v>
      </c>
      <c r="K660" s="177">
        <v>225</v>
      </c>
      <c r="L660" s="178">
        <v>136</v>
      </c>
      <c r="M660" s="172">
        <v>661</v>
      </c>
      <c r="N660" s="177">
        <v>305</v>
      </c>
      <c r="O660" s="177">
        <v>219</v>
      </c>
      <c r="P660" s="178">
        <v>137</v>
      </c>
    </row>
    <row r="661" spans="1:16" x14ac:dyDescent="0.3">
      <c r="A661" s="175" t="s">
        <v>539</v>
      </c>
      <c r="B661" s="176" t="s">
        <v>135</v>
      </c>
      <c r="C661" s="176" t="s">
        <v>1859</v>
      </c>
      <c r="D661" s="175" t="s">
        <v>436</v>
      </c>
      <c r="E661" s="172">
        <v>591</v>
      </c>
      <c r="F661" s="177">
        <v>125</v>
      </c>
      <c r="G661" s="177">
        <v>345</v>
      </c>
      <c r="H661" s="178">
        <v>121</v>
      </c>
      <c r="I661" s="172">
        <v>687</v>
      </c>
      <c r="J661" s="177">
        <v>249</v>
      </c>
      <c r="K661" s="177">
        <v>325</v>
      </c>
      <c r="L661" s="178">
        <v>113</v>
      </c>
      <c r="M661" s="172">
        <v>651</v>
      </c>
      <c r="N661" s="177">
        <v>248</v>
      </c>
      <c r="O661" s="177">
        <v>295</v>
      </c>
      <c r="P661" s="178">
        <v>108</v>
      </c>
    </row>
    <row r="662" spans="1:16" x14ac:dyDescent="0.3">
      <c r="A662" s="175" t="s">
        <v>1038</v>
      </c>
      <c r="B662" s="176" t="s">
        <v>309</v>
      </c>
      <c r="C662" s="176" t="s">
        <v>1860</v>
      </c>
      <c r="D662" s="175" t="s">
        <v>393</v>
      </c>
      <c r="E662" s="172">
        <v>663</v>
      </c>
      <c r="F662" s="177">
        <v>468</v>
      </c>
      <c r="G662" s="177">
        <v>90</v>
      </c>
      <c r="H662" s="178">
        <v>105</v>
      </c>
      <c r="I662" s="172">
        <v>655</v>
      </c>
      <c r="J662" s="177">
        <v>462</v>
      </c>
      <c r="K662" s="177">
        <v>89</v>
      </c>
      <c r="L662" s="178">
        <v>104</v>
      </c>
      <c r="M662" s="172">
        <v>658</v>
      </c>
      <c r="N662" s="177">
        <v>463</v>
      </c>
      <c r="O662" s="177">
        <v>88</v>
      </c>
      <c r="P662" s="178">
        <v>107</v>
      </c>
    </row>
    <row r="663" spans="1:16" x14ac:dyDescent="0.3">
      <c r="A663" s="175" t="s">
        <v>1038</v>
      </c>
      <c r="B663" s="176" t="s">
        <v>681</v>
      </c>
      <c r="C663" s="176" t="s">
        <v>1861</v>
      </c>
      <c r="D663" s="175" t="s">
        <v>688</v>
      </c>
      <c r="E663" s="172">
        <v>668</v>
      </c>
      <c r="F663" s="177">
        <v>316</v>
      </c>
      <c r="G663" s="177">
        <v>174</v>
      </c>
      <c r="H663" s="178">
        <v>178</v>
      </c>
      <c r="I663" s="172">
        <v>636</v>
      </c>
      <c r="J663" s="177">
        <v>319</v>
      </c>
      <c r="K663" s="177">
        <v>157</v>
      </c>
      <c r="L663" s="178">
        <v>160</v>
      </c>
      <c r="M663" s="172">
        <v>651</v>
      </c>
      <c r="N663" s="177">
        <v>316</v>
      </c>
      <c r="O663" s="177">
        <v>174</v>
      </c>
      <c r="P663" s="178">
        <v>161</v>
      </c>
    </row>
    <row r="664" spans="1:16" x14ac:dyDescent="0.3">
      <c r="A664" s="175" t="s">
        <v>938</v>
      </c>
      <c r="B664" s="176" t="s">
        <v>874</v>
      </c>
      <c r="C664" s="176" t="s">
        <v>1862</v>
      </c>
      <c r="D664" s="175" t="s">
        <v>894</v>
      </c>
      <c r="E664" s="172">
        <v>652</v>
      </c>
      <c r="F664" s="177">
        <v>363</v>
      </c>
      <c r="G664" s="177">
        <v>143</v>
      </c>
      <c r="H664" s="178">
        <v>146</v>
      </c>
      <c r="I664" s="172">
        <v>643</v>
      </c>
      <c r="J664" s="177">
        <v>375</v>
      </c>
      <c r="K664" s="177">
        <v>133</v>
      </c>
      <c r="L664" s="178">
        <v>135</v>
      </c>
      <c r="M664" s="172">
        <v>654</v>
      </c>
      <c r="N664" s="177">
        <v>385</v>
      </c>
      <c r="O664" s="177">
        <v>130</v>
      </c>
      <c r="P664" s="178">
        <v>139</v>
      </c>
    </row>
    <row r="665" spans="1:16" x14ac:dyDescent="0.3">
      <c r="A665" s="175" t="s">
        <v>107</v>
      </c>
      <c r="B665" s="176" t="s">
        <v>569</v>
      </c>
      <c r="C665" s="176" t="s">
        <v>1863</v>
      </c>
      <c r="D665" s="175" t="s">
        <v>644</v>
      </c>
      <c r="E665" s="172">
        <v>622</v>
      </c>
      <c r="F665" s="177">
        <v>172</v>
      </c>
      <c r="G665" s="177">
        <v>337</v>
      </c>
      <c r="H665" s="178">
        <v>113</v>
      </c>
      <c r="I665" s="172">
        <v>657</v>
      </c>
      <c r="J665" s="177">
        <v>178</v>
      </c>
      <c r="K665" s="177">
        <v>363</v>
      </c>
      <c r="L665" s="178">
        <v>116</v>
      </c>
      <c r="M665" s="172">
        <v>646</v>
      </c>
      <c r="N665" s="177">
        <v>174</v>
      </c>
      <c r="O665" s="177">
        <v>358</v>
      </c>
      <c r="P665" s="178">
        <v>114</v>
      </c>
    </row>
    <row r="666" spans="1:16" x14ac:dyDescent="0.3">
      <c r="A666" s="175" t="s">
        <v>819</v>
      </c>
      <c r="B666" s="176" t="s">
        <v>1039</v>
      </c>
      <c r="C666" s="176" t="s">
        <v>1864</v>
      </c>
      <c r="D666" s="175" t="s">
        <v>1046</v>
      </c>
      <c r="E666" s="172">
        <v>1374</v>
      </c>
      <c r="F666" s="177">
        <v>294</v>
      </c>
      <c r="G666" s="177">
        <v>925</v>
      </c>
      <c r="H666" s="178">
        <v>155</v>
      </c>
      <c r="I666" s="172">
        <v>969</v>
      </c>
      <c r="J666" s="177">
        <v>360</v>
      </c>
      <c r="K666" s="177">
        <v>462</v>
      </c>
      <c r="L666" s="178">
        <v>147</v>
      </c>
      <c r="M666" s="172">
        <v>663</v>
      </c>
      <c r="N666" s="177">
        <v>437</v>
      </c>
      <c r="O666" s="177">
        <v>64</v>
      </c>
      <c r="P666" s="178">
        <v>162</v>
      </c>
    </row>
    <row r="667" spans="1:16" x14ac:dyDescent="0.3">
      <c r="A667" s="175" t="s">
        <v>260</v>
      </c>
      <c r="B667" s="176" t="s">
        <v>763</v>
      </c>
      <c r="C667" s="176" t="s">
        <v>1865</v>
      </c>
      <c r="D667" s="175" t="s">
        <v>776</v>
      </c>
      <c r="E667" s="172">
        <v>606</v>
      </c>
      <c r="F667" s="177">
        <v>191</v>
      </c>
      <c r="G667" s="177">
        <v>314</v>
      </c>
      <c r="H667" s="178">
        <v>101</v>
      </c>
      <c r="I667" s="172">
        <v>664</v>
      </c>
      <c r="J667" s="177">
        <v>190</v>
      </c>
      <c r="K667" s="177">
        <v>373</v>
      </c>
      <c r="L667" s="178">
        <v>101</v>
      </c>
      <c r="M667" s="172">
        <v>648</v>
      </c>
      <c r="N667" s="177">
        <v>188</v>
      </c>
      <c r="O667" s="177">
        <v>357</v>
      </c>
      <c r="P667" s="178">
        <v>103</v>
      </c>
    </row>
    <row r="668" spans="1:16" x14ac:dyDescent="0.3">
      <c r="A668" s="175" t="s">
        <v>260</v>
      </c>
      <c r="B668" s="176" t="s">
        <v>1150</v>
      </c>
      <c r="C668" s="176" t="s">
        <v>1866</v>
      </c>
      <c r="D668" s="175" t="s">
        <v>199</v>
      </c>
      <c r="E668" s="172">
        <v>642</v>
      </c>
      <c r="F668" s="177">
        <v>270</v>
      </c>
      <c r="G668" s="177">
        <v>198</v>
      </c>
      <c r="H668" s="178">
        <v>174</v>
      </c>
      <c r="I668" s="172">
        <v>654</v>
      </c>
      <c r="J668" s="177">
        <v>284</v>
      </c>
      <c r="K668" s="177">
        <v>197</v>
      </c>
      <c r="L668" s="178">
        <v>173</v>
      </c>
      <c r="M668" s="172">
        <v>660</v>
      </c>
      <c r="N668" s="177">
        <v>287</v>
      </c>
      <c r="O668" s="177">
        <v>185</v>
      </c>
      <c r="P668" s="178">
        <v>188</v>
      </c>
    </row>
    <row r="669" spans="1:16" x14ac:dyDescent="0.3">
      <c r="A669" s="175" t="s">
        <v>819</v>
      </c>
      <c r="B669" s="176" t="s">
        <v>1188</v>
      </c>
      <c r="C669" s="176" t="s">
        <v>1867</v>
      </c>
      <c r="D669" s="175" t="s">
        <v>1191</v>
      </c>
      <c r="E669" s="172">
        <v>619</v>
      </c>
      <c r="F669" s="177">
        <v>290</v>
      </c>
      <c r="G669" s="177">
        <v>142</v>
      </c>
      <c r="H669" s="178">
        <v>187</v>
      </c>
      <c r="I669" s="172">
        <v>632</v>
      </c>
      <c r="J669" s="177">
        <v>334</v>
      </c>
      <c r="K669" s="177">
        <v>130</v>
      </c>
      <c r="L669" s="178">
        <v>168</v>
      </c>
      <c r="M669" s="172">
        <v>666</v>
      </c>
      <c r="N669" s="177">
        <v>344</v>
      </c>
      <c r="O669" s="177">
        <v>130</v>
      </c>
      <c r="P669" s="178">
        <v>192</v>
      </c>
    </row>
    <row r="670" spans="1:16" x14ac:dyDescent="0.3">
      <c r="A670" s="175" t="s">
        <v>568</v>
      </c>
      <c r="B670" s="176" t="s">
        <v>1039</v>
      </c>
      <c r="C670" s="176" t="s">
        <v>1868</v>
      </c>
      <c r="D670" s="175" t="s">
        <v>1073</v>
      </c>
      <c r="E670" s="172">
        <v>526</v>
      </c>
      <c r="F670" s="177">
        <v>346</v>
      </c>
      <c r="G670" s="177">
        <v>67</v>
      </c>
      <c r="H670" s="178">
        <v>113</v>
      </c>
      <c r="I670" s="172">
        <v>633</v>
      </c>
      <c r="J670" s="177">
        <v>464</v>
      </c>
      <c r="K670" s="177">
        <v>58</v>
      </c>
      <c r="L670" s="178">
        <v>111</v>
      </c>
      <c r="M670" s="172">
        <v>654</v>
      </c>
      <c r="N670" s="177">
        <v>470</v>
      </c>
      <c r="O670" s="177">
        <v>61</v>
      </c>
      <c r="P670" s="178">
        <v>123</v>
      </c>
    </row>
    <row r="671" spans="1:16" x14ac:dyDescent="0.3">
      <c r="A671" s="175" t="s">
        <v>512</v>
      </c>
      <c r="B671" s="176" t="s">
        <v>763</v>
      </c>
      <c r="C671" s="176" t="s">
        <v>1869</v>
      </c>
      <c r="D671" s="175" t="s">
        <v>788</v>
      </c>
      <c r="E671" s="172">
        <v>606</v>
      </c>
      <c r="F671" s="177">
        <v>200</v>
      </c>
      <c r="G671" s="177">
        <v>208</v>
      </c>
      <c r="H671" s="178">
        <v>198</v>
      </c>
      <c r="I671" s="172">
        <v>629</v>
      </c>
      <c r="J671" s="177">
        <v>205</v>
      </c>
      <c r="K671" s="177">
        <v>225</v>
      </c>
      <c r="L671" s="178">
        <v>199</v>
      </c>
      <c r="M671" s="172">
        <v>646</v>
      </c>
      <c r="N671" s="177">
        <v>211</v>
      </c>
      <c r="O671" s="177">
        <v>231</v>
      </c>
      <c r="P671" s="178">
        <v>204</v>
      </c>
    </row>
    <row r="672" spans="1:16" x14ac:dyDescent="0.3">
      <c r="A672" s="175" t="s">
        <v>107</v>
      </c>
      <c r="B672" s="176" t="s">
        <v>569</v>
      </c>
      <c r="C672" s="176" t="s">
        <v>1870</v>
      </c>
      <c r="D672" s="175" t="s">
        <v>600</v>
      </c>
      <c r="E672" s="172">
        <v>559</v>
      </c>
      <c r="F672" s="177">
        <v>217</v>
      </c>
      <c r="G672" s="177">
        <v>224</v>
      </c>
      <c r="H672" s="178">
        <v>118</v>
      </c>
      <c r="I672" s="172">
        <v>635</v>
      </c>
      <c r="J672" s="177">
        <v>291</v>
      </c>
      <c r="K672" s="177">
        <v>225</v>
      </c>
      <c r="L672" s="178">
        <v>119</v>
      </c>
      <c r="M672" s="172">
        <v>639</v>
      </c>
      <c r="N672" s="177">
        <v>289</v>
      </c>
      <c r="O672" s="177">
        <v>231</v>
      </c>
      <c r="P672" s="178">
        <v>119</v>
      </c>
    </row>
    <row r="673" spans="1:16" x14ac:dyDescent="0.3">
      <c r="A673" s="175" t="s">
        <v>938</v>
      </c>
      <c r="B673" s="176" t="s">
        <v>272</v>
      </c>
      <c r="C673" s="176" t="s">
        <v>1871</v>
      </c>
      <c r="D673" s="175" t="s">
        <v>558</v>
      </c>
      <c r="E673" s="172">
        <v>639</v>
      </c>
      <c r="F673" s="177">
        <v>267</v>
      </c>
      <c r="G673" s="177">
        <v>229</v>
      </c>
      <c r="H673" s="178">
        <v>143</v>
      </c>
      <c r="I673" s="172">
        <v>643</v>
      </c>
      <c r="J673" s="177">
        <v>269</v>
      </c>
      <c r="K673" s="177">
        <v>227</v>
      </c>
      <c r="L673" s="178">
        <v>147</v>
      </c>
      <c r="M673" s="172">
        <v>648</v>
      </c>
      <c r="N673" s="177">
        <v>268</v>
      </c>
      <c r="O673" s="177">
        <v>220</v>
      </c>
      <c r="P673" s="178">
        <v>160</v>
      </c>
    </row>
    <row r="674" spans="1:16" x14ac:dyDescent="0.3">
      <c r="A674" s="175" t="s">
        <v>308</v>
      </c>
      <c r="B674" s="176" t="s">
        <v>108</v>
      </c>
      <c r="C674" s="176" t="s">
        <v>1872</v>
      </c>
      <c r="D674" s="175" t="s">
        <v>152</v>
      </c>
      <c r="E674" s="172">
        <v>696</v>
      </c>
      <c r="F674" s="177">
        <v>435</v>
      </c>
      <c r="G674" s="177">
        <v>111</v>
      </c>
      <c r="H674" s="178">
        <v>150</v>
      </c>
      <c r="I674" s="172">
        <v>665</v>
      </c>
      <c r="J674" s="177">
        <v>425</v>
      </c>
      <c r="K674" s="177">
        <v>102</v>
      </c>
      <c r="L674" s="178">
        <v>138</v>
      </c>
      <c r="M674" s="172">
        <v>637</v>
      </c>
      <c r="N674" s="177">
        <v>418</v>
      </c>
      <c r="O674" s="177">
        <v>78</v>
      </c>
      <c r="P674" s="178">
        <v>141</v>
      </c>
    </row>
    <row r="675" spans="1:16" x14ac:dyDescent="0.3">
      <c r="A675" s="175" t="s">
        <v>1172</v>
      </c>
      <c r="B675" s="176" t="s">
        <v>939</v>
      </c>
      <c r="C675" s="176" t="s">
        <v>1873</v>
      </c>
      <c r="D675" s="175" t="s">
        <v>1010</v>
      </c>
      <c r="E675" s="172">
        <v>567</v>
      </c>
      <c r="F675" s="177">
        <v>288</v>
      </c>
      <c r="G675" s="177">
        <v>211</v>
      </c>
      <c r="H675" s="178">
        <v>68</v>
      </c>
      <c r="I675" s="172">
        <v>553</v>
      </c>
      <c r="J675" s="177">
        <v>288</v>
      </c>
      <c r="K675" s="177">
        <v>200</v>
      </c>
      <c r="L675" s="178">
        <v>65</v>
      </c>
      <c r="M675" s="172">
        <v>634</v>
      </c>
      <c r="N675" s="177">
        <v>349</v>
      </c>
      <c r="O675" s="177">
        <v>218</v>
      </c>
      <c r="P675" s="178">
        <v>67</v>
      </c>
    </row>
    <row r="676" spans="1:16" x14ac:dyDescent="0.3">
      <c r="A676" s="175" t="s">
        <v>308</v>
      </c>
      <c r="B676" s="176" t="s">
        <v>108</v>
      </c>
      <c r="C676" s="176" t="s">
        <v>1874</v>
      </c>
      <c r="D676" s="175" t="s">
        <v>139</v>
      </c>
      <c r="E676" s="172">
        <v>550</v>
      </c>
      <c r="F676" s="177">
        <v>126</v>
      </c>
      <c r="G676" s="177">
        <v>276</v>
      </c>
      <c r="H676" s="178">
        <v>148</v>
      </c>
      <c r="I676" s="172">
        <v>642</v>
      </c>
      <c r="J676" s="177">
        <v>217</v>
      </c>
      <c r="K676" s="177">
        <v>278</v>
      </c>
      <c r="L676" s="178">
        <v>147</v>
      </c>
      <c r="M676" s="172">
        <v>636</v>
      </c>
      <c r="N676" s="177">
        <v>211</v>
      </c>
      <c r="O676" s="177">
        <v>270</v>
      </c>
      <c r="P676" s="178">
        <v>155</v>
      </c>
    </row>
    <row r="677" spans="1:16" x14ac:dyDescent="0.3">
      <c r="A677" s="175" t="s">
        <v>1014</v>
      </c>
      <c r="B677" s="176" t="s">
        <v>309</v>
      </c>
      <c r="C677" s="176" t="s">
        <v>1875</v>
      </c>
      <c r="D677" s="175" t="s">
        <v>390</v>
      </c>
      <c r="E677" s="172">
        <v>663</v>
      </c>
      <c r="F677" s="177">
        <v>449</v>
      </c>
      <c r="G677" s="177">
        <v>72</v>
      </c>
      <c r="H677" s="178">
        <v>142</v>
      </c>
      <c r="I677" s="172">
        <v>647</v>
      </c>
      <c r="J677" s="177">
        <v>443</v>
      </c>
      <c r="K677" s="177">
        <v>67</v>
      </c>
      <c r="L677" s="178">
        <v>137</v>
      </c>
      <c r="M677" s="172">
        <v>635</v>
      </c>
      <c r="N677" s="177">
        <v>436</v>
      </c>
      <c r="O677" s="177">
        <v>55</v>
      </c>
      <c r="P677" s="178">
        <v>144</v>
      </c>
    </row>
    <row r="678" spans="1:16" x14ac:dyDescent="0.3">
      <c r="A678" s="175" t="s">
        <v>107</v>
      </c>
      <c r="B678" s="176" t="s">
        <v>309</v>
      </c>
      <c r="C678" s="176" t="s">
        <v>1876</v>
      </c>
      <c r="D678" s="175" t="s">
        <v>355</v>
      </c>
      <c r="E678" s="172">
        <v>561</v>
      </c>
      <c r="F678" s="177">
        <v>273</v>
      </c>
      <c r="G678" s="177">
        <v>209</v>
      </c>
      <c r="H678" s="178">
        <v>79</v>
      </c>
      <c r="I678" s="172">
        <v>607</v>
      </c>
      <c r="J678" s="177">
        <v>272</v>
      </c>
      <c r="K678" s="177">
        <v>210</v>
      </c>
      <c r="L678" s="178">
        <v>125</v>
      </c>
      <c r="M678" s="172">
        <v>629</v>
      </c>
      <c r="N678" s="177">
        <v>291</v>
      </c>
      <c r="O678" s="177">
        <v>210</v>
      </c>
      <c r="P678" s="178">
        <v>128</v>
      </c>
    </row>
    <row r="679" spans="1:16" x14ac:dyDescent="0.3">
      <c r="A679" s="175" t="s">
        <v>873</v>
      </c>
      <c r="B679" s="176" t="s">
        <v>108</v>
      </c>
      <c r="C679" s="176" t="s">
        <v>1877</v>
      </c>
      <c r="D679" s="175" t="s">
        <v>229</v>
      </c>
      <c r="E679" s="172">
        <v>639</v>
      </c>
      <c r="F679" s="177">
        <v>378</v>
      </c>
      <c r="G679" s="177">
        <v>176</v>
      </c>
      <c r="H679" s="178">
        <v>85</v>
      </c>
      <c r="I679" s="172">
        <v>636</v>
      </c>
      <c r="J679" s="177">
        <v>380</v>
      </c>
      <c r="K679" s="177">
        <v>172</v>
      </c>
      <c r="L679" s="178">
        <v>84</v>
      </c>
      <c r="M679" s="172">
        <v>621</v>
      </c>
      <c r="N679" s="177">
        <v>381</v>
      </c>
      <c r="O679" s="177">
        <v>160</v>
      </c>
      <c r="P679" s="178">
        <v>80</v>
      </c>
    </row>
    <row r="680" spans="1:16" x14ac:dyDescent="0.3">
      <c r="A680" s="175" t="s">
        <v>308</v>
      </c>
      <c r="B680" s="176" t="s">
        <v>763</v>
      </c>
      <c r="C680" s="176" t="s">
        <v>1878</v>
      </c>
      <c r="D680" s="175" t="s">
        <v>769</v>
      </c>
      <c r="E680" s="172">
        <v>608</v>
      </c>
      <c r="F680" s="177">
        <v>292</v>
      </c>
      <c r="G680" s="177">
        <v>110</v>
      </c>
      <c r="H680" s="178">
        <v>206</v>
      </c>
      <c r="I680" s="172">
        <v>616</v>
      </c>
      <c r="J680" s="177">
        <v>299</v>
      </c>
      <c r="K680" s="177">
        <v>125</v>
      </c>
      <c r="L680" s="178">
        <v>192</v>
      </c>
      <c r="M680" s="172">
        <v>626</v>
      </c>
      <c r="N680" s="177">
        <v>299</v>
      </c>
      <c r="O680" s="177">
        <v>134</v>
      </c>
      <c r="P680" s="178">
        <v>193</v>
      </c>
    </row>
    <row r="681" spans="1:16" x14ac:dyDescent="0.3">
      <c r="A681" s="175" t="s">
        <v>512</v>
      </c>
      <c r="B681" s="176" t="s">
        <v>181</v>
      </c>
      <c r="C681" s="176" t="s">
        <v>1879</v>
      </c>
      <c r="D681" s="175" t="s">
        <v>853</v>
      </c>
      <c r="E681" s="172">
        <v>546</v>
      </c>
      <c r="F681" s="177">
        <v>209</v>
      </c>
      <c r="G681" s="177">
        <v>206</v>
      </c>
      <c r="H681" s="178">
        <v>131</v>
      </c>
      <c r="I681" s="172">
        <v>588</v>
      </c>
      <c r="J681" s="177">
        <v>240</v>
      </c>
      <c r="K681" s="177">
        <v>204</v>
      </c>
      <c r="L681" s="178">
        <v>144</v>
      </c>
      <c r="M681" s="172">
        <v>611</v>
      </c>
      <c r="N681" s="177">
        <v>270</v>
      </c>
      <c r="O681" s="177">
        <v>210</v>
      </c>
      <c r="P681" s="178">
        <v>131</v>
      </c>
    </row>
    <row r="682" spans="1:16" x14ac:dyDescent="0.3">
      <c r="A682" s="175" t="s">
        <v>308</v>
      </c>
      <c r="B682" s="176" t="s">
        <v>261</v>
      </c>
      <c r="C682" s="176" t="s">
        <v>1880</v>
      </c>
      <c r="D682" s="175" t="s">
        <v>307</v>
      </c>
      <c r="E682" s="172">
        <v>645</v>
      </c>
      <c r="F682" s="177">
        <v>161</v>
      </c>
      <c r="G682" s="177">
        <v>260</v>
      </c>
      <c r="H682" s="178">
        <v>224</v>
      </c>
      <c r="I682" s="172">
        <v>607</v>
      </c>
      <c r="J682" s="177">
        <v>158</v>
      </c>
      <c r="K682" s="177">
        <v>256</v>
      </c>
      <c r="L682" s="178">
        <v>193</v>
      </c>
      <c r="M682" s="172">
        <v>641</v>
      </c>
      <c r="N682" s="177">
        <v>167</v>
      </c>
      <c r="O682" s="177">
        <v>261</v>
      </c>
      <c r="P682" s="178">
        <v>213</v>
      </c>
    </row>
    <row r="683" spans="1:16" x14ac:dyDescent="0.3">
      <c r="A683" s="175" t="s">
        <v>680</v>
      </c>
      <c r="B683" s="176" t="s">
        <v>108</v>
      </c>
      <c r="C683" s="176" t="s">
        <v>1881</v>
      </c>
      <c r="D683" s="175" t="s">
        <v>124</v>
      </c>
      <c r="E683" s="172">
        <v>601</v>
      </c>
      <c r="F683" s="177">
        <v>272</v>
      </c>
      <c r="G683" s="177">
        <v>129</v>
      </c>
      <c r="H683" s="178">
        <v>200</v>
      </c>
      <c r="I683" s="172">
        <v>609</v>
      </c>
      <c r="J683" s="177">
        <v>272</v>
      </c>
      <c r="K683" s="177">
        <v>137</v>
      </c>
      <c r="L683" s="178">
        <v>200</v>
      </c>
      <c r="M683" s="172">
        <v>632</v>
      </c>
      <c r="N683" s="177">
        <v>275</v>
      </c>
      <c r="O683" s="177">
        <v>146</v>
      </c>
      <c r="P683" s="178">
        <v>211</v>
      </c>
    </row>
    <row r="684" spans="1:16" x14ac:dyDescent="0.3">
      <c r="A684" s="175" t="s">
        <v>938</v>
      </c>
      <c r="B684" s="176" t="s">
        <v>763</v>
      </c>
      <c r="C684" s="176" t="s">
        <v>1882</v>
      </c>
      <c r="D684" s="175" t="s">
        <v>781</v>
      </c>
      <c r="E684" s="172">
        <v>594</v>
      </c>
      <c r="F684" s="177">
        <v>282</v>
      </c>
      <c r="G684" s="177">
        <v>65</v>
      </c>
      <c r="H684" s="178">
        <v>247</v>
      </c>
      <c r="I684" s="172">
        <v>631</v>
      </c>
      <c r="J684" s="177">
        <v>284</v>
      </c>
      <c r="K684" s="177">
        <v>88</v>
      </c>
      <c r="L684" s="178">
        <v>259</v>
      </c>
      <c r="M684" s="172">
        <v>602</v>
      </c>
      <c r="N684" s="177">
        <v>288</v>
      </c>
      <c r="O684" s="177">
        <v>73</v>
      </c>
      <c r="P684" s="178">
        <v>241</v>
      </c>
    </row>
    <row r="685" spans="1:16" x14ac:dyDescent="0.3">
      <c r="A685" s="175" t="s">
        <v>1085</v>
      </c>
      <c r="B685" s="176" t="s">
        <v>272</v>
      </c>
      <c r="C685" s="176" t="s">
        <v>1883</v>
      </c>
      <c r="D685" s="175" t="s">
        <v>551</v>
      </c>
      <c r="E685" s="172">
        <v>619</v>
      </c>
      <c r="F685" s="177">
        <v>164</v>
      </c>
      <c r="G685" s="177">
        <v>385</v>
      </c>
      <c r="H685" s="178">
        <v>70</v>
      </c>
      <c r="I685" s="172">
        <v>611</v>
      </c>
      <c r="J685" s="177">
        <v>167</v>
      </c>
      <c r="K685" s="177">
        <v>373</v>
      </c>
      <c r="L685" s="178">
        <v>71</v>
      </c>
      <c r="M685" s="172">
        <v>624</v>
      </c>
      <c r="N685" s="177">
        <v>181</v>
      </c>
      <c r="O685" s="177">
        <v>367</v>
      </c>
      <c r="P685" s="178">
        <v>76</v>
      </c>
    </row>
    <row r="686" spans="1:16" x14ac:dyDescent="0.3">
      <c r="A686" s="175" t="s">
        <v>924</v>
      </c>
      <c r="B686" s="176" t="s">
        <v>874</v>
      </c>
      <c r="C686" s="176" t="s">
        <v>1884</v>
      </c>
      <c r="D686" s="175" t="s">
        <v>902</v>
      </c>
      <c r="E686" s="172">
        <v>471</v>
      </c>
      <c r="F686" s="177">
        <v>292</v>
      </c>
      <c r="G686" s="177">
        <v>92</v>
      </c>
      <c r="H686" s="178">
        <v>87</v>
      </c>
      <c r="I686" s="172">
        <v>607</v>
      </c>
      <c r="J686" s="177">
        <v>424</v>
      </c>
      <c r="K686" s="177">
        <v>94</v>
      </c>
      <c r="L686" s="178">
        <v>89</v>
      </c>
      <c r="M686" s="172">
        <v>634</v>
      </c>
      <c r="N686" s="177">
        <v>428</v>
      </c>
      <c r="O686" s="177">
        <v>102</v>
      </c>
      <c r="P686" s="178">
        <v>104</v>
      </c>
    </row>
    <row r="687" spans="1:16" x14ac:dyDescent="0.3">
      <c r="A687" s="175" t="s">
        <v>308</v>
      </c>
      <c r="B687" s="176" t="s">
        <v>272</v>
      </c>
      <c r="C687" s="176" t="s">
        <v>1885</v>
      </c>
      <c r="D687" s="175" t="s">
        <v>556</v>
      </c>
      <c r="E687" s="172">
        <v>629</v>
      </c>
      <c r="F687" s="177">
        <v>276</v>
      </c>
      <c r="G687" s="177">
        <v>90</v>
      </c>
      <c r="H687" s="178">
        <v>263</v>
      </c>
      <c r="I687" s="172">
        <v>622</v>
      </c>
      <c r="J687" s="177">
        <v>285</v>
      </c>
      <c r="K687" s="177">
        <v>75</v>
      </c>
      <c r="L687" s="178">
        <v>262</v>
      </c>
      <c r="M687" s="172">
        <v>613</v>
      </c>
      <c r="N687" s="177">
        <v>287</v>
      </c>
      <c r="O687" s="177">
        <v>69</v>
      </c>
      <c r="P687" s="178">
        <v>257</v>
      </c>
    </row>
    <row r="688" spans="1:16" x14ac:dyDescent="0.3">
      <c r="A688" s="175" t="s">
        <v>1014</v>
      </c>
      <c r="B688" s="176" t="s">
        <v>1086</v>
      </c>
      <c r="C688" s="176" t="s">
        <v>1886</v>
      </c>
      <c r="D688" s="175" t="s">
        <v>1098</v>
      </c>
      <c r="E688" s="172">
        <v>559</v>
      </c>
      <c r="F688" s="177">
        <v>221</v>
      </c>
      <c r="G688" s="177">
        <v>88</v>
      </c>
      <c r="H688" s="178">
        <v>250</v>
      </c>
      <c r="I688" s="172">
        <v>636</v>
      </c>
      <c r="J688" s="177">
        <v>278</v>
      </c>
      <c r="K688" s="177">
        <v>74</v>
      </c>
      <c r="L688" s="178">
        <v>284</v>
      </c>
      <c r="M688" s="172">
        <v>621</v>
      </c>
      <c r="N688" s="177">
        <v>280</v>
      </c>
      <c r="O688" s="177">
        <v>50</v>
      </c>
      <c r="P688" s="178">
        <v>291</v>
      </c>
    </row>
    <row r="689" spans="1:16" x14ac:dyDescent="0.3">
      <c r="A689" s="175" t="s">
        <v>260</v>
      </c>
      <c r="B689" s="176" t="s">
        <v>939</v>
      </c>
      <c r="C689" s="176" t="s">
        <v>1887</v>
      </c>
      <c r="D689" s="175" t="s">
        <v>261</v>
      </c>
      <c r="E689" s="172">
        <v>647</v>
      </c>
      <c r="F689" s="177">
        <v>253</v>
      </c>
      <c r="G689" s="177">
        <v>285</v>
      </c>
      <c r="H689" s="178">
        <v>109</v>
      </c>
      <c r="I689" s="172">
        <v>637</v>
      </c>
      <c r="J689" s="177">
        <v>251</v>
      </c>
      <c r="K689" s="177">
        <v>286</v>
      </c>
      <c r="L689" s="178">
        <v>100</v>
      </c>
      <c r="M689" s="172">
        <v>612</v>
      </c>
      <c r="N689" s="177">
        <v>254</v>
      </c>
      <c r="O689" s="177">
        <v>256</v>
      </c>
      <c r="P689" s="178">
        <v>102</v>
      </c>
    </row>
    <row r="690" spans="1:16" x14ac:dyDescent="0.3">
      <c r="A690" s="175" t="s">
        <v>308</v>
      </c>
      <c r="B690" s="176" t="s">
        <v>793</v>
      </c>
      <c r="C690" s="176" t="s">
        <v>1888</v>
      </c>
      <c r="D690" s="175" t="s">
        <v>799</v>
      </c>
      <c r="E690" s="172">
        <v>459</v>
      </c>
      <c r="F690" s="177">
        <v>153</v>
      </c>
      <c r="G690" s="177">
        <v>213</v>
      </c>
      <c r="H690" s="178">
        <v>93</v>
      </c>
      <c r="I690" s="172">
        <v>429</v>
      </c>
      <c r="J690" s="177">
        <v>155</v>
      </c>
      <c r="K690" s="177">
        <v>183</v>
      </c>
      <c r="L690" s="178">
        <v>91</v>
      </c>
      <c r="M690" s="172">
        <v>614</v>
      </c>
      <c r="N690" s="177">
        <v>154</v>
      </c>
      <c r="O690" s="177">
        <v>365</v>
      </c>
      <c r="P690" s="178">
        <v>95</v>
      </c>
    </row>
    <row r="691" spans="1:16" x14ac:dyDescent="0.3">
      <c r="A691" s="175" t="s">
        <v>308</v>
      </c>
      <c r="B691" s="176" t="s">
        <v>261</v>
      </c>
      <c r="C691" s="176" t="s">
        <v>1889</v>
      </c>
      <c r="D691" s="175" t="s">
        <v>284</v>
      </c>
      <c r="E691" s="172">
        <v>591</v>
      </c>
      <c r="F691" s="177">
        <v>145</v>
      </c>
      <c r="G691" s="177">
        <v>243</v>
      </c>
      <c r="H691" s="178">
        <v>203</v>
      </c>
      <c r="I691" s="172">
        <v>606</v>
      </c>
      <c r="J691" s="177">
        <v>162</v>
      </c>
      <c r="K691" s="177">
        <v>242</v>
      </c>
      <c r="L691" s="178">
        <v>202</v>
      </c>
      <c r="M691" s="172">
        <v>609</v>
      </c>
      <c r="N691" s="177">
        <v>165</v>
      </c>
      <c r="O691" s="177">
        <v>242</v>
      </c>
      <c r="P691" s="178">
        <v>202</v>
      </c>
    </row>
    <row r="692" spans="1:16" x14ac:dyDescent="0.3">
      <c r="A692" s="175" t="s">
        <v>762</v>
      </c>
      <c r="B692" s="176" t="s">
        <v>272</v>
      </c>
      <c r="C692" s="176" t="s">
        <v>1890</v>
      </c>
      <c r="D692" s="175" t="s">
        <v>548</v>
      </c>
      <c r="E692" s="172">
        <v>605</v>
      </c>
      <c r="F692" s="177">
        <v>456</v>
      </c>
      <c r="G692" s="177">
        <v>40</v>
      </c>
      <c r="H692" s="178">
        <v>109</v>
      </c>
      <c r="I692" s="172">
        <v>607</v>
      </c>
      <c r="J692" s="177">
        <v>452</v>
      </c>
      <c r="K692" s="177">
        <v>39</v>
      </c>
      <c r="L692" s="178">
        <v>116</v>
      </c>
      <c r="M692" s="172">
        <v>623</v>
      </c>
      <c r="N692" s="177">
        <v>455</v>
      </c>
      <c r="O692" s="177">
        <v>38</v>
      </c>
      <c r="P692" s="178">
        <v>130</v>
      </c>
    </row>
    <row r="693" spans="1:16" x14ac:dyDescent="0.3">
      <c r="A693" s="175" t="s">
        <v>913</v>
      </c>
      <c r="B693" s="176" t="s">
        <v>181</v>
      </c>
      <c r="C693" s="176" t="s">
        <v>1891</v>
      </c>
      <c r="D693" s="175" t="s">
        <v>859</v>
      </c>
      <c r="E693" s="172">
        <v>569</v>
      </c>
      <c r="F693" s="177">
        <v>222</v>
      </c>
      <c r="G693" s="177">
        <v>223</v>
      </c>
      <c r="H693" s="178">
        <v>124</v>
      </c>
      <c r="I693" s="172">
        <v>573</v>
      </c>
      <c r="J693" s="177">
        <v>231</v>
      </c>
      <c r="K693" s="177">
        <v>217</v>
      </c>
      <c r="L693" s="178">
        <v>125</v>
      </c>
      <c r="M693" s="172">
        <v>621</v>
      </c>
      <c r="N693" s="177">
        <v>234</v>
      </c>
      <c r="O693" s="177">
        <v>249</v>
      </c>
      <c r="P693" s="178">
        <v>138</v>
      </c>
    </row>
    <row r="694" spans="1:16" x14ac:dyDescent="0.3">
      <c r="A694" s="175" t="s">
        <v>1085</v>
      </c>
      <c r="B694" s="176" t="s">
        <v>939</v>
      </c>
      <c r="C694" s="176" t="s">
        <v>1892</v>
      </c>
      <c r="D694" s="175" t="s">
        <v>963</v>
      </c>
      <c r="E694" s="172">
        <v>571</v>
      </c>
      <c r="F694" s="177">
        <v>126</v>
      </c>
      <c r="G694" s="177">
        <v>297</v>
      </c>
      <c r="H694" s="178">
        <v>148</v>
      </c>
      <c r="I694" s="172">
        <v>559</v>
      </c>
      <c r="J694" s="177">
        <v>134</v>
      </c>
      <c r="K694" s="177">
        <v>273</v>
      </c>
      <c r="L694" s="178">
        <v>152</v>
      </c>
      <c r="M694" s="172">
        <v>611</v>
      </c>
      <c r="N694" s="177">
        <v>136</v>
      </c>
      <c r="O694" s="177">
        <v>320</v>
      </c>
      <c r="P694" s="178">
        <v>155</v>
      </c>
    </row>
    <row r="695" spans="1:16" x14ac:dyDescent="0.3">
      <c r="A695" s="175" t="s">
        <v>819</v>
      </c>
      <c r="B695" s="176" t="s">
        <v>108</v>
      </c>
      <c r="C695" s="176" t="s">
        <v>1893</v>
      </c>
      <c r="D695" s="176" t="s">
        <v>202</v>
      </c>
      <c r="E695" s="172">
        <v>608</v>
      </c>
      <c r="F695" s="177">
        <v>258</v>
      </c>
      <c r="G695" s="177">
        <v>183</v>
      </c>
      <c r="H695" s="178">
        <v>167</v>
      </c>
      <c r="I695" s="172">
        <v>601</v>
      </c>
      <c r="J695" s="177">
        <v>265</v>
      </c>
      <c r="K695" s="177">
        <v>175</v>
      </c>
      <c r="L695" s="178">
        <v>161</v>
      </c>
      <c r="M695" s="172">
        <v>603</v>
      </c>
      <c r="N695" s="177">
        <v>257</v>
      </c>
      <c r="O695" s="177">
        <v>188</v>
      </c>
      <c r="P695" s="178">
        <v>158</v>
      </c>
    </row>
    <row r="696" spans="1:16" x14ac:dyDescent="0.3">
      <c r="A696" s="175" t="s">
        <v>260</v>
      </c>
      <c r="B696" s="176" t="s">
        <v>939</v>
      </c>
      <c r="C696" s="176" t="s">
        <v>1894</v>
      </c>
      <c r="D696" s="175" t="s">
        <v>945</v>
      </c>
      <c r="E696" s="172">
        <v>584</v>
      </c>
      <c r="F696" s="177">
        <v>185</v>
      </c>
      <c r="G696" s="177">
        <v>275</v>
      </c>
      <c r="H696" s="178">
        <v>124</v>
      </c>
      <c r="I696" s="172">
        <v>595</v>
      </c>
      <c r="J696" s="177">
        <v>196</v>
      </c>
      <c r="K696" s="177">
        <v>276</v>
      </c>
      <c r="L696" s="178">
        <v>123</v>
      </c>
      <c r="M696" s="172">
        <v>615</v>
      </c>
      <c r="N696" s="177">
        <v>204</v>
      </c>
      <c r="O696" s="177">
        <v>276</v>
      </c>
      <c r="P696" s="178">
        <v>135</v>
      </c>
    </row>
    <row r="697" spans="1:16" x14ac:dyDescent="0.3">
      <c r="A697" s="175" t="s">
        <v>819</v>
      </c>
      <c r="B697" s="176" t="s">
        <v>449</v>
      </c>
      <c r="C697" s="176" t="s">
        <v>1895</v>
      </c>
      <c r="D697" s="175" t="s">
        <v>934</v>
      </c>
      <c r="E697" s="172">
        <v>534</v>
      </c>
      <c r="F697" s="177">
        <v>125</v>
      </c>
      <c r="G697" s="177">
        <v>327</v>
      </c>
      <c r="H697" s="178">
        <v>82</v>
      </c>
      <c r="I697" s="172">
        <v>598</v>
      </c>
      <c r="J697" s="177">
        <v>145</v>
      </c>
      <c r="K697" s="177">
        <v>362</v>
      </c>
      <c r="L697" s="178">
        <v>91</v>
      </c>
      <c r="M697" s="172">
        <v>611</v>
      </c>
      <c r="N697" s="177">
        <v>152</v>
      </c>
      <c r="O697" s="177">
        <v>360</v>
      </c>
      <c r="P697" s="178">
        <v>99</v>
      </c>
    </row>
    <row r="698" spans="1:16" x14ac:dyDescent="0.3">
      <c r="A698" s="175" t="s">
        <v>711</v>
      </c>
      <c r="B698" s="176" t="s">
        <v>475</v>
      </c>
      <c r="C698" s="176" t="s">
        <v>1896</v>
      </c>
      <c r="D698" s="175" t="s">
        <v>496</v>
      </c>
      <c r="E698" s="172">
        <v>594</v>
      </c>
      <c r="F698" s="177">
        <v>167</v>
      </c>
      <c r="G698" s="177">
        <v>211</v>
      </c>
      <c r="H698" s="178">
        <v>216</v>
      </c>
      <c r="I698" s="172">
        <v>590</v>
      </c>
      <c r="J698" s="177">
        <v>165</v>
      </c>
      <c r="K698" s="177">
        <v>203</v>
      </c>
      <c r="L698" s="178">
        <v>222</v>
      </c>
      <c r="M698" s="172">
        <v>592</v>
      </c>
      <c r="N698" s="177">
        <v>163</v>
      </c>
      <c r="O698" s="177">
        <v>218</v>
      </c>
      <c r="P698" s="178">
        <v>211</v>
      </c>
    </row>
    <row r="699" spans="1:16" x14ac:dyDescent="0.3">
      <c r="A699" s="175" t="s">
        <v>913</v>
      </c>
      <c r="B699" s="176" t="s">
        <v>309</v>
      </c>
      <c r="C699" s="176" t="s">
        <v>1897</v>
      </c>
      <c r="D699" s="175" t="s">
        <v>394</v>
      </c>
      <c r="E699" s="172">
        <v>519</v>
      </c>
      <c r="F699" s="177">
        <v>304</v>
      </c>
      <c r="G699" s="177">
        <v>158</v>
      </c>
      <c r="H699" s="178">
        <v>57</v>
      </c>
      <c r="I699" s="172">
        <v>595</v>
      </c>
      <c r="J699" s="177">
        <v>385</v>
      </c>
      <c r="K699" s="177">
        <v>153</v>
      </c>
      <c r="L699" s="178">
        <v>57</v>
      </c>
      <c r="M699" s="172">
        <v>600</v>
      </c>
      <c r="N699" s="177">
        <v>392</v>
      </c>
      <c r="O699" s="177">
        <v>153</v>
      </c>
      <c r="P699" s="178">
        <v>55</v>
      </c>
    </row>
    <row r="700" spans="1:16" x14ac:dyDescent="0.3">
      <c r="A700" s="175" t="s">
        <v>474</v>
      </c>
      <c r="B700" s="176" t="s">
        <v>513</v>
      </c>
      <c r="C700" s="176" t="s">
        <v>1898</v>
      </c>
      <c r="D700" s="175" t="s">
        <v>529</v>
      </c>
      <c r="E700" s="172">
        <v>627</v>
      </c>
      <c r="F700" s="177">
        <v>198</v>
      </c>
      <c r="G700" s="177">
        <v>336</v>
      </c>
      <c r="H700" s="178">
        <v>93</v>
      </c>
      <c r="I700" s="172">
        <v>631</v>
      </c>
      <c r="J700" s="177">
        <v>205</v>
      </c>
      <c r="K700" s="177">
        <v>332</v>
      </c>
      <c r="L700" s="178">
        <v>94</v>
      </c>
      <c r="M700" s="172">
        <v>606</v>
      </c>
      <c r="N700" s="177">
        <v>226</v>
      </c>
      <c r="O700" s="177">
        <v>282</v>
      </c>
      <c r="P700" s="178">
        <v>98</v>
      </c>
    </row>
    <row r="701" spans="1:16" x14ac:dyDescent="0.3">
      <c r="A701" s="175" t="s">
        <v>474</v>
      </c>
      <c r="B701" s="176" t="s">
        <v>181</v>
      </c>
      <c r="C701" s="176" t="s">
        <v>1899</v>
      </c>
      <c r="D701" s="175" t="s">
        <v>869</v>
      </c>
      <c r="E701" s="172">
        <v>544</v>
      </c>
      <c r="F701" s="177">
        <v>146</v>
      </c>
      <c r="G701" s="177">
        <v>210</v>
      </c>
      <c r="H701" s="178">
        <v>188</v>
      </c>
      <c r="I701" s="172">
        <v>552</v>
      </c>
      <c r="J701" s="177">
        <v>146</v>
      </c>
      <c r="K701" s="177">
        <v>213</v>
      </c>
      <c r="L701" s="178">
        <v>193</v>
      </c>
      <c r="M701" s="172">
        <v>592</v>
      </c>
      <c r="N701" s="177">
        <v>159</v>
      </c>
      <c r="O701" s="177">
        <v>248</v>
      </c>
      <c r="P701" s="178">
        <v>185</v>
      </c>
    </row>
    <row r="702" spans="1:16" x14ac:dyDescent="0.3">
      <c r="A702" s="175" t="s">
        <v>474</v>
      </c>
      <c r="B702" s="176" t="s">
        <v>569</v>
      </c>
      <c r="C702" s="176" t="s">
        <v>1900</v>
      </c>
      <c r="D702" s="175" t="s">
        <v>617</v>
      </c>
      <c r="E702" s="172">
        <v>558</v>
      </c>
      <c r="F702" s="177">
        <v>170</v>
      </c>
      <c r="G702" s="177">
        <v>227</v>
      </c>
      <c r="H702" s="178">
        <v>161</v>
      </c>
      <c r="I702" s="172">
        <v>616</v>
      </c>
      <c r="J702" s="177">
        <v>183</v>
      </c>
      <c r="K702" s="177">
        <v>269</v>
      </c>
      <c r="L702" s="178">
        <v>164</v>
      </c>
      <c r="M702" s="172">
        <v>610</v>
      </c>
      <c r="N702" s="177">
        <v>188</v>
      </c>
      <c r="O702" s="177">
        <v>247</v>
      </c>
      <c r="P702" s="178">
        <v>175</v>
      </c>
    </row>
    <row r="703" spans="1:16" x14ac:dyDescent="0.3">
      <c r="A703" s="175" t="s">
        <v>938</v>
      </c>
      <c r="B703" s="176" t="s">
        <v>309</v>
      </c>
      <c r="C703" s="176" t="s">
        <v>1901</v>
      </c>
      <c r="D703" s="175" t="s">
        <v>361</v>
      </c>
      <c r="E703" s="172">
        <v>609</v>
      </c>
      <c r="F703" s="177">
        <v>185</v>
      </c>
      <c r="G703" s="177">
        <v>304</v>
      </c>
      <c r="H703" s="178">
        <v>120</v>
      </c>
      <c r="I703" s="172">
        <v>607</v>
      </c>
      <c r="J703" s="177">
        <v>187</v>
      </c>
      <c r="K703" s="177">
        <v>297</v>
      </c>
      <c r="L703" s="178">
        <v>123</v>
      </c>
      <c r="M703" s="172">
        <v>598</v>
      </c>
      <c r="N703" s="177">
        <v>186</v>
      </c>
      <c r="O703" s="177">
        <v>290</v>
      </c>
      <c r="P703" s="178">
        <v>122</v>
      </c>
    </row>
    <row r="704" spans="1:16" x14ac:dyDescent="0.3">
      <c r="A704" s="175" t="s">
        <v>1014</v>
      </c>
      <c r="B704" s="176" t="s">
        <v>181</v>
      </c>
      <c r="C704" s="176" t="s">
        <v>1902</v>
      </c>
      <c r="D704" s="175" t="s">
        <v>872</v>
      </c>
      <c r="E704" s="172">
        <v>562</v>
      </c>
      <c r="F704" s="177">
        <v>217</v>
      </c>
      <c r="G704" s="177">
        <v>221</v>
      </c>
      <c r="H704" s="178">
        <v>124</v>
      </c>
      <c r="I704" s="172">
        <v>580</v>
      </c>
      <c r="J704" s="177">
        <v>212</v>
      </c>
      <c r="K704" s="177">
        <v>229</v>
      </c>
      <c r="L704" s="178">
        <v>139</v>
      </c>
      <c r="M704" s="172">
        <v>603</v>
      </c>
      <c r="N704" s="177">
        <v>215</v>
      </c>
      <c r="O704" s="177">
        <v>244</v>
      </c>
      <c r="P704" s="178">
        <v>144</v>
      </c>
    </row>
    <row r="705" spans="1:16" x14ac:dyDescent="0.3">
      <c r="A705" s="175" t="s">
        <v>107</v>
      </c>
      <c r="B705" s="176" t="s">
        <v>449</v>
      </c>
      <c r="C705" s="176" t="s">
        <v>1903</v>
      </c>
      <c r="D705" s="175" t="s">
        <v>478</v>
      </c>
      <c r="E705" s="172">
        <v>498</v>
      </c>
      <c r="F705" s="177">
        <v>186</v>
      </c>
      <c r="G705" s="177">
        <v>130</v>
      </c>
      <c r="H705" s="178">
        <v>182</v>
      </c>
      <c r="I705" s="172">
        <v>555</v>
      </c>
      <c r="J705" s="177">
        <v>190</v>
      </c>
      <c r="K705" s="177">
        <v>178</v>
      </c>
      <c r="L705" s="178">
        <v>187</v>
      </c>
      <c r="M705" s="172">
        <v>588</v>
      </c>
      <c r="N705" s="177">
        <v>198</v>
      </c>
      <c r="O705" s="177">
        <v>211</v>
      </c>
      <c r="P705" s="178">
        <v>179</v>
      </c>
    </row>
    <row r="706" spans="1:16" x14ac:dyDescent="0.3">
      <c r="A706" s="175" t="s">
        <v>457</v>
      </c>
      <c r="B706" s="176" t="s">
        <v>108</v>
      </c>
      <c r="C706" s="176" t="s">
        <v>1904</v>
      </c>
      <c r="D706" s="175" t="s">
        <v>218</v>
      </c>
      <c r="E706" s="172">
        <v>403</v>
      </c>
      <c r="F706" s="177">
        <v>121</v>
      </c>
      <c r="G706" s="177">
        <v>111</v>
      </c>
      <c r="H706" s="178">
        <v>171</v>
      </c>
      <c r="I706" s="172">
        <v>533</v>
      </c>
      <c r="J706" s="177">
        <v>238</v>
      </c>
      <c r="K706" s="177">
        <v>124</v>
      </c>
      <c r="L706" s="178">
        <v>171</v>
      </c>
      <c r="M706" s="172">
        <v>596</v>
      </c>
      <c r="N706" s="177">
        <v>235</v>
      </c>
      <c r="O706" s="177">
        <v>186</v>
      </c>
      <c r="P706" s="178">
        <v>175</v>
      </c>
    </row>
    <row r="707" spans="1:16" x14ac:dyDescent="0.3">
      <c r="A707" s="175" t="s">
        <v>568</v>
      </c>
      <c r="B707" s="176" t="s">
        <v>309</v>
      </c>
      <c r="C707" s="176" t="s">
        <v>1905</v>
      </c>
      <c r="D707" s="175" t="s">
        <v>349</v>
      </c>
      <c r="E707" s="172">
        <v>716</v>
      </c>
      <c r="F707" s="177">
        <v>372</v>
      </c>
      <c r="G707" s="177">
        <v>64</v>
      </c>
      <c r="H707" s="178">
        <v>280</v>
      </c>
      <c r="I707" s="172">
        <v>565</v>
      </c>
      <c r="J707" s="177">
        <v>347</v>
      </c>
      <c r="K707" s="177">
        <v>44</v>
      </c>
      <c r="L707" s="178">
        <v>174</v>
      </c>
      <c r="M707" s="172">
        <v>667</v>
      </c>
      <c r="N707" s="177">
        <v>352</v>
      </c>
      <c r="O707" s="177">
        <v>65</v>
      </c>
      <c r="P707" s="178">
        <v>250</v>
      </c>
    </row>
    <row r="708" spans="1:16" x14ac:dyDescent="0.3">
      <c r="A708" s="175" t="s">
        <v>539</v>
      </c>
      <c r="B708" s="176" t="s">
        <v>712</v>
      </c>
      <c r="C708" s="176" t="s">
        <v>1906</v>
      </c>
      <c r="D708" s="176" t="s">
        <v>742</v>
      </c>
      <c r="E708" s="172">
        <v>556</v>
      </c>
      <c r="F708" s="177">
        <v>268</v>
      </c>
      <c r="G708" s="177">
        <v>138</v>
      </c>
      <c r="H708" s="178">
        <v>150</v>
      </c>
      <c r="I708" s="172">
        <v>575</v>
      </c>
      <c r="J708" s="177">
        <v>266</v>
      </c>
      <c r="K708" s="177">
        <v>154</v>
      </c>
      <c r="L708" s="178">
        <v>155</v>
      </c>
      <c r="M708" s="172">
        <v>585</v>
      </c>
      <c r="N708" s="177">
        <v>272</v>
      </c>
      <c r="O708" s="177">
        <v>162</v>
      </c>
      <c r="P708" s="178">
        <v>151</v>
      </c>
    </row>
    <row r="709" spans="1:16" x14ac:dyDescent="0.3">
      <c r="A709" s="175" t="s">
        <v>260</v>
      </c>
      <c r="B709" s="176" t="s">
        <v>108</v>
      </c>
      <c r="C709" s="176" t="s">
        <v>1907</v>
      </c>
      <c r="D709" s="175" t="s">
        <v>117</v>
      </c>
      <c r="E709" s="172">
        <v>490</v>
      </c>
      <c r="F709" s="177">
        <v>301</v>
      </c>
      <c r="G709" s="177">
        <v>41</v>
      </c>
      <c r="H709" s="178">
        <v>148</v>
      </c>
      <c r="I709" s="172">
        <v>497</v>
      </c>
      <c r="J709" s="177">
        <v>302</v>
      </c>
      <c r="K709" s="177">
        <v>34</v>
      </c>
      <c r="L709" s="178">
        <v>161</v>
      </c>
      <c r="M709" s="172">
        <v>569</v>
      </c>
      <c r="N709" s="177">
        <v>383</v>
      </c>
      <c r="O709" s="177">
        <v>43</v>
      </c>
      <c r="P709" s="178">
        <v>143</v>
      </c>
    </row>
    <row r="710" spans="1:16" x14ac:dyDescent="0.3">
      <c r="A710" s="175" t="s">
        <v>1085</v>
      </c>
      <c r="B710" s="176" t="s">
        <v>309</v>
      </c>
      <c r="C710" s="176" t="s">
        <v>1908</v>
      </c>
      <c r="D710" s="175" t="s">
        <v>344</v>
      </c>
      <c r="E710" s="172">
        <v>546</v>
      </c>
      <c r="F710" s="177">
        <v>283</v>
      </c>
      <c r="G710" s="177">
        <v>133</v>
      </c>
      <c r="H710" s="178">
        <v>130</v>
      </c>
      <c r="I710" s="172">
        <v>579</v>
      </c>
      <c r="J710" s="177">
        <v>283</v>
      </c>
      <c r="K710" s="177">
        <v>155</v>
      </c>
      <c r="L710" s="178">
        <v>141</v>
      </c>
      <c r="M710" s="172">
        <v>572</v>
      </c>
      <c r="N710" s="177">
        <v>283</v>
      </c>
      <c r="O710" s="177">
        <v>162</v>
      </c>
      <c r="P710" s="178">
        <v>127</v>
      </c>
    </row>
    <row r="711" spans="1:16" x14ac:dyDescent="0.3">
      <c r="A711" s="175" t="s">
        <v>308</v>
      </c>
      <c r="B711" s="176" t="s">
        <v>458</v>
      </c>
      <c r="C711" s="176" t="s">
        <v>1909</v>
      </c>
      <c r="D711" s="175" t="s">
        <v>470</v>
      </c>
      <c r="E711" s="172">
        <v>563</v>
      </c>
      <c r="F711" s="177">
        <v>147</v>
      </c>
      <c r="G711" s="177">
        <v>316</v>
      </c>
      <c r="H711" s="178">
        <v>100</v>
      </c>
      <c r="I711" s="172">
        <v>584</v>
      </c>
      <c r="J711" s="177">
        <v>181</v>
      </c>
      <c r="K711" s="177">
        <v>308</v>
      </c>
      <c r="L711" s="178">
        <v>95</v>
      </c>
      <c r="M711" s="172">
        <v>592</v>
      </c>
      <c r="N711" s="177">
        <v>184</v>
      </c>
      <c r="O711" s="177">
        <v>303</v>
      </c>
      <c r="P711" s="178">
        <v>105</v>
      </c>
    </row>
    <row r="712" spans="1:16" x14ac:dyDescent="0.3">
      <c r="A712" s="175" t="s">
        <v>819</v>
      </c>
      <c r="B712" s="176" t="s">
        <v>309</v>
      </c>
      <c r="C712" s="176" t="s">
        <v>1910</v>
      </c>
      <c r="D712" s="175" t="s">
        <v>389</v>
      </c>
      <c r="E712" s="172">
        <v>606</v>
      </c>
      <c r="F712" s="177">
        <v>124</v>
      </c>
      <c r="G712" s="177">
        <v>328</v>
      </c>
      <c r="H712" s="178">
        <v>154</v>
      </c>
      <c r="I712" s="172">
        <v>557</v>
      </c>
      <c r="J712" s="177">
        <v>120</v>
      </c>
      <c r="K712" s="177">
        <v>292</v>
      </c>
      <c r="L712" s="178">
        <v>145</v>
      </c>
      <c r="M712" s="172">
        <v>599</v>
      </c>
      <c r="N712" s="177">
        <v>133</v>
      </c>
      <c r="O712" s="177">
        <v>304</v>
      </c>
      <c r="P712" s="178">
        <v>162</v>
      </c>
    </row>
    <row r="713" spans="1:16" x14ac:dyDescent="0.3">
      <c r="A713" s="175" t="s">
        <v>819</v>
      </c>
      <c r="B713" s="176" t="s">
        <v>793</v>
      </c>
      <c r="C713" s="176" t="s">
        <v>1911</v>
      </c>
      <c r="D713" s="175" t="s">
        <v>809</v>
      </c>
      <c r="E713" s="172">
        <v>507</v>
      </c>
      <c r="F713" s="177">
        <v>261</v>
      </c>
      <c r="G713" s="177">
        <v>31</v>
      </c>
      <c r="H713" s="178">
        <v>215</v>
      </c>
      <c r="I713" s="172">
        <v>572</v>
      </c>
      <c r="J713" s="177">
        <v>342</v>
      </c>
      <c r="K713" s="177">
        <v>33</v>
      </c>
      <c r="L713" s="178">
        <v>197</v>
      </c>
      <c r="M713" s="172">
        <v>597</v>
      </c>
      <c r="N713" s="177">
        <v>347</v>
      </c>
      <c r="O713" s="177">
        <v>37</v>
      </c>
      <c r="P713" s="178">
        <v>213</v>
      </c>
    </row>
    <row r="714" spans="1:16" x14ac:dyDescent="0.3">
      <c r="A714" s="175" t="s">
        <v>308</v>
      </c>
      <c r="B714" s="176" t="s">
        <v>181</v>
      </c>
      <c r="C714" s="176" t="s">
        <v>1912</v>
      </c>
      <c r="D714" s="175" t="s">
        <v>837</v>
      </c>
      <c r="E714" s="172">
        <v>631</v>
      </c>
      <c r="F714" s="177">
        <v>275</v>
      </c>
      <c r="G714" s="177">
        <v>214</v>
      </c>
      <c r="H714" s="178">
        <v>142</v>
      </c>
      <c r="I714" s="172">
        <v>571</v>
      </c>
      <c r="J714" s="177">
        <v>272</v>
      </c>
      <c r="K714" s="177">
        <v>210</v>
      </c>
      <c r="L714" s="178">
        <v>89</v>
      </c>
      <c r="M714" s="172">
        <v>575</v>
      </c>
      <c r="N714" s="177">
        <v>274</v>
      </c>
      <c r="O714" s="177">
        <v>218</v>
      </c>
      <c r="P714" s="178">
        <v>83</v>
      </c>
    </row>
    <row r="715" spans="1:16" x14ac:dyDescent="0.3">
      <c r="A715" s="175" t="s">
        <v>308</v>
      </c>
      <c r="B715" s="176" t="s">
        <v>309</v>
      </c>
      <c r="C715" s="176" t="s">
        <v>1913</v>
      </c>
      <c r="D715" s="175" t="s">
        <v>351</v>
      </c>
      <c r="E715" s="172">
        <v>559</v>
      </c>
      <c r="F715" s="177">
        <v>261</v>
      </c>
      <c r="G715" s="177">
        <v>90</v>
      </c>
      <c r="H715" s="178">
        <v>208</v>
      </c>
      <c r="I715" s="172">
        <v>578</v>
      </c>
      <c r="J715" s="177">
        <v>257</v>
      </c>
      <c r="K715" s="177">
        <v>110</v>
      </c>
      <c r="L715" s="178">
        <v>211</v>
      </c>
      <c r="M715" s="172">
        <v>587</v>
      </c>
      <c r="N715" s="177">
        <v>263</v>
      </c>
      <c r="O715" s="177">
        <v>104</v>
      </c>
      <c r="P715" s="178">
        <v>220</v>
      </c>
    </row>
    <row r="716" spans="1:16" x14ac:dyDescent="0.3">
      <c r="A716" s="175" t="s">
        <v>107</v>
      </c>
      <c r="B716" s="176" t="s">
        <v>1039</v>
      </c>
      <c r="C716" s="176" t="s">
        <v>1914</v>
      </c>
      <c r="D716" s="175" t="s">
        <v>1079</v>
      </c>
      <c r="E716" s="172">
        <v>529</v>
      </c>
      <c r="F716" s="177">
        <v>138</v>
      </c>
      <c r="G716" s="177">
        <v>318</v>
      </c>
      <c r="H716" s="178">
        <v>73</v>
      </c>
      <c r="I716" s="172">
        <v>537</v>
      </c>
      <c r="J716" s="177">
        <v>142</v>
      </c>
      <c r="K716" s="177">
        <v>322</v>
      </c>
      <c r="L716" s="178">
        <v>73</v>
      </c>
      <c r="M716" s="172">
        <v>573</v>
      </c>
      <c r="N716" s="177">
        <v>196</v>
      </c>
      <c r="O716" s="177">
        <v>309</v>
      </c>
      <c r="P716" s="178">
        <v>68</v>
      </c>
    </row>
    <row r="717" spans="1:16" x14ac:dyDescent="0.3">
      <c r="A717" s="175" t="s">
        <v>762</v>
      </c>
      <c r="B717" s="176" t="s">
        <v>914</v>
      </c>
      <c r="C717" s="176" t="s">
        <v>1915</v>
      </c>
      <c r="D717" s="175" t="s">
        <v>918</v>
      </c>
      <c r="E717" s="172">
        <v>572</v>
      </c>
      <c r="F717" s="177">
        <v>142</v>
      </c>
      <c r="G717" s="177">
        <v>316</v>
      </c>
      <c r="H717" s="178">
        <v>114</v>
      </c>
      <c r="I717" s="172">
        <v>575</v>
      </c>
      <c r="J717" s="177">
        <v>140</v>
      </c>
      <c r="K717" s="177">
        <v>320</v>
      </c>
      <c r="L717" s="178">
        <v>115</v>
      </c>
      <c r="M717" s="172">
        <v>576</v>
      </c>
      <c r="N717" s="177">
        <v>146</v>
      </c>
      <c r="O717" s="177">
        <v>316</v>
      </c>
      <c r="P717" s="178">
        <v>114</v>
      </c>
    </row>
    <row r="718" spans="1:16" x14ac:dyDescent="0.3">
      <c r="A718" s="175" t="s">
        <v>107</v>
      </c>
      <c r="B718" s="176" t="s">
        <v>108</v>
      </c>
      <c r="C718" s="176" t="s">
        <v>1916</v>
      </c>
      <c r="D718" s="175" t="s">
        <v>162</v>
      </c>
      <c r="E718" s="172">
        <v>572</v>
      </c>
      <c r="F718" s="177">
        <v>195</v>
      </c>
      <c r="G718" s="177">
        <v>257</v>
      </c>
      <c r="H718" s="178">
        <v>120</v>
      </c>
      <c r="I718" s="172">
        <v>584</v>
      </c>
      <c r="J718" s="177">
        <v>200</v>
      </c>
      <c r="K718" s="177">
        <v>264</v>
      </c>
      <c r="L718" s="178">
        <v>120</v>
      </c>
      <c r="M718" s="172">
        <v>575</v>
      </c>
      <c r="N718" s="177">
        <v>198</v>
      </c>
      <c r="O718" s="177">
        <v>259</v>
      </c>
      <c r="P718" s="178">
        <v>118</v>
      </c>
    </row>
    <row r="719" spans="1:16" x14ac:dyDescent="0.3">
      <c r="A719" s="175" t="s">
        <v>107</v>
      </c>
      <c r="B719" s="176" t="s">
        <v>475</v>
      </c>
      <c r="C719" s="176" t="s">
        <v>1917</v>
      </c>
      <c r="D719" s="175" t="s">
        <v>478</v>
      </c>
      <c r="E719" s="172">
        <v>569</v>
      </c>
      <c r="F719" s="177">
        <v>336</v>
      </c>
      <c r="G719" s="177">
        <v>84</v>
      </c>
      <c r="H719" s="178">
        <v>149</v>
      </c>
      <c r="I719" s="172">
        <v>562</v>
      </c>
      <c r="J719" s="177">
        <v>342</v>
      </c>
      <c r="K719" s="177">
        <v>87</v>
      </c>
      <c r="L719" s="178">
        <v>133</v>
      </c>
      <c r="M719" s="172">
        <v>579</v>
      </c>
      <c r="N719" s="177">
        <v>336</v>
      </c>
      <c r="O719" s="177">
        <v>107</v>
      </c>
      <c r="P719" s="178">
        <v>136</v>
      </c>
    </row>
    <row r="720" spans="1:16" x14ac:dyDescent="0.3">
      <c r="A720" s="175" t="s">
        <v>568</v>
      </c>
      <c r="B720" s="176" t="s">
        <v>449</v>
      </c>
      <c r="C720" s="176" t="s">
        <v>1918</v>
      </c>
      <c r="D720" s="175" t="s">
        <v>930</v>
      </c>
      <c r="E720" s="172">
        <v>525</v>
      </c>
      <c r="F720" s="177">
        <v>193</v>
      </c>
      <c r="G720" s="177">
        <v>201</v>
      </c>
      <c r="H720" s="178">
        <v>131</v>
      </c>
      <c r="I720" s="172">
        <v>568</v>
      </c>
      <c r="J720" s="177">
        <v>232</v>
      </c>
      <c r="K720" s="177">
        <v>201</v>
      </c>
      <c r="L720" s="178">
        <v>135</v>
      </c>
      <c r="M720" s="172">
        <v>578</v>
      </c>
      <c r="N720" s="177">
        <v>236</v>
      </c>
      <c r="O720" s="177">
        <v>203</v>
      </c>
      <c r="P720" s="178">
        <v>139</v>
      </c>
    </row>
    <row r="721" spans="1:16" x14ac:dyDescent="0.3">
      <c r="A721" s="175" t="s">
        <v>308</v>
      </c>
      <c r="B721" s="176" t="s">
        <v>108</v>
      </c>
      <c r="C721" s="176" t="s">
        <v>1919</v>
      </c>
      <c r="D721" s="175" t="s">
        <v>166</v>
      </c>
      <c r="E721" s="172">
        <v>579</v>
      </c>
      <c r="F721" s="177">
        <v>89</v>
      </c>
      <c r="G721" s="177">
        <v>299</v>
      </c>
      <c r="H721" s="178">
        <v>191</v>
      </c>
      <c r="I721" s="172">
        <v>588</v>
      </c>
      <c r="J721" s="177">
        <v>88</v>
      </c>
      <c r="K721" s="177">
        <v>306</v>
      </c>
      <c r="L721" s="178">
        <v>194</v>
      </c>
      <c r="M721" s="172">
        <v>572</v>
      </c>
      <c r="N721" s="177">
        <v>82</v>
      </c>
      <c r="O721" s="177">
        <v>298</v>
      </c>
      <c r="P721" s="178">
        <v>192</v>
      </c>
    </row>
    <row r="722" spans="1:16" x14ac:dyDescent="0.3">
      <c r="A722" s="175" t="s">
        <v>308</v>
      </c>
      <c r="B722" s="176" t="s">
        <v>793</v>
      </c>
      <c r="C722" s="176" t="s">
        <v>1920</v>
      </c>
      <c r="D722" s="175" t="s">
        <v>816</v>
      </c>
      <c r="E722" s="172">
        <v>424</v>
      </c>
      <c r="F722" s="177">
        <v>107</v>
      </c>
      <c r="G722" s="177">
        <v>131</v>
      </c>
      <c r="H722" s="178">
        <v>186</v>
      </c>
      <c r="I722" s="172">
        <v>619</v>
      </c>
      <c r="J722" s="177">
        <v>257</v>
      </c>
      <c r="K722" s="177">
        <v>182</v>
      </c>
      <c r="L722" s="178">
        <v>180</v>
      </c>
      <c r="M722" s="172">
        <v>584</v>
      </c>
      <c r="N722" s="177">
        <v>256</v>
      </c>
      <c r="O722" s="177">
        <v>137</v>
      </c>
      <c r="P722" s="178">
        <v>191</v>
      </c>
    </row>
    <row r="723" spans="1:16" x14ac:dyDescent="0.3">
      <c r="A723" s="175" t="s">
        <v>1162</v>
      </c>
      <c r="B723" s="176" t="s">
        <v>569</v>
      </c>
      <c r="C723" s="176" t="s">
        <v>1921</v>
      </c>
      <c r="D723" s="175" t="s">
        <v>655</v>
      </c>
      <c r="E723" s="172">
        <v>556</v>
      </c>
      <c r="F723" s="177">
        <v>137</v>
      </c>
      <c r="G723" s="177">
        <v>234</v>
      </c>
      <c r="H723" s="178">
        <v>185</v>
      </c>
      <c r="I723" s="172">
        <v>564</v>
      </c>
      <c r="J723" s="177">
        <v>140</v>
      </c>
      <c r="K723" s="177">
        <v>237</v>
      </c>
      <c r="L723" s="178">
        <v>187</v>
      </c>
      <c r="M723" s="172">
        <v>573</v>
      </c>
      <c r="N723" s="177">
        <v>139</v>
      </c>
      <c r="O723" s="177">
        <v>244</v>
      </c>
      <c r="P723" s="178">
        <v>190</v>
      </c>
    </row>
    <row r="724" spans="1:16" x14ac:dyDescent="0.3">
      <c r="A724" s="175" t="s">
        <v>1038</v>
      </c>
      <c r="B724" s="176" t="s">
        <v>712</v>
      </c>
      <c r="C724" s="176" t="s">
        <v>1922</v>
      </c>
      <c r="D724" s="175" t="s">
        <v>737</v>
      </c>
      <c r="E724" s="172">
        <v>564</v>
      </c>
      <c r="F724" s="177">
        <v>251</v>
      </c>
      <c r="G724" s="177">
        <v>110</v>
      </c>
      <c r="H724" s="178">
        <v>203</v>
      </c>
      <c r="I724" s="172">
        <v>559</v>
      </c>
      <c r="J724" s="177">
        <v>247</v>
      </c>
      <c r="K724" s="177">
        <v>109</v>
      </c>
      <c r="L724" s="178">
        <v>203</v>
      </c>
      <c r="M724" s="172">
        <v>596</v>
      </c>
      <c r="N724" s="177">
        <v>250</v>
      </c>
      <c r="O724" s="177">
        <v>113</v>
      </c>
      <c r="P724" s="178">
        <v>233</v>
      </c>
    </row>
    <row r="725" spans="1:16" x14ac:dyDescent="0.3">
      <c r="A725" s="175" t="s">
        <v>924</v>
      </c>
      <c r="B725" s="176" t="s">
        <v>874</v>
      </c>
      <c r="C725" s="176" t="s">
        <v>1923</v>
      </c>
      <c r="D725" s="175" t="s">
        <v>883</v>
      </c>
      <c r="E725" s="172">
        <v>560</v>
      </c>
      <c r="F725" s="177">
        <v>223</v>
      </c>
      <c r="G725" s="177">
        <v>211</v>
      </c>
      <c r="H725" s="178">
        <v>126</v>
      </c>
      <c r="I725" s="172">
        <v>562</v>
      </c>
      <c r="J725" s="177">
        <v>218</v>
      </c>
      <c r="K725" s="177">
        <v>215</v>
      </c>
      <c r="L725" s="178">
        <v>129</v>
      </c>
      <c r="M725" s="172">
        <v>564</v>
      </c>
      <c r="N725" s="177">
        <v>227</v>
      </c>
      <c r="O725" s="177">
        <v>209</v>
      </c>
      <c r="P725" s="178">
        <v>128</v>
      </c>
    </row>
    <row r="726" spans="1:16" x14ac:dyDescent="0.3">
      <c r="A726" s="175" t="s">
        <v>819</v>
      </c>
      <c r="B726" s="176" t="s">
        <v>309</v>
      </c>
      <c r="C726" s="176" t="s">
        <v>1924</v>
      </c>
      <c r="D726" s="175" t="s">
        <v>399</v>
      </c>
      <c r="E726" s="172">
        <v>574</v>
      </c>
      <c r="F726" s="177">
        <v>232</v>
      </c>
      <c r="G726" s="177">
        <v>151</v>
      </c>
      <c r="H726" s="178">
        <v>191</v>
      </c>
      <c r="I726" s="172">
        <v>771</v>
      </c>
      <c r="J726" s="177">
        <v>227</v>
      </c>
      <c r="K726" s="177">
        <v>353</v>
      </c>
      <c r="L726" s="178">
        <v>191</v>
      </c>
      <c r="M726" s="172">
        <v>569</v>
      </c>
      <c r="N726" s="177">
        <v>226</v>
      </c>
      <c r="O726" s="177">
        <v>143</v>
      </c>
      <c r="P726" s="178">
        <v>200</v>
      </c>
    </row>
    <row r="727" spans="1:16" x14ac:dyDescent="0.3">
      <c r="A727" s="175" t="s">
        <v>234</v>
      </c>
      <c r="B727" s="176" t="s">
        <v>108</v>
      </c>
      <c r="C727" s="176" t="s">
        <v>1925</v>
      </c>
      <c r="D727" s="175" t="s">
        <v>138</v>
      </c>
      <c r="E727" s="172">
        <v>553</v>
      </c>
      <c r="F727" s="177">
        <v>306</v>
      </c>
      <c r="G727" s="177">
        <v>145</v>
      </c>
      <c r="H727" s="178">
        <v>102</v>
      </c>
      <c r="I727" s="172">
        <v>539</v>
      </c>
      <c r="J727" s="177">
        <v>307</v>
      </c>
      <c r="K727" s="177">
        <v>127</v>
      </c>
      <c r="L727" s="178">
        <v>105</v>
      </c>
      <c r="M727" s="172">
        <v>560</v>
      </c>
      <c r="N727" s="177">
        <v>316</v>
      </c>
      <c r="O727" s="177">
        <v>137</v>
      </c>
      <c r="P727" s="178">
        <v>107</v>
      </c>
    </row>
    <row r="728" spans="1:16" x14ac:dyDescent="0.3">
      <c r="A728" s="175" t="s">
        <v>1178</v>
      </c>
      <c r="B728" s="176" t="s">
        <v>1086</v>
      </c>
      <c r="C728" s="176" t="s">
        <v>1926</v>
      </c>
      <c r="D728" s="175" t="s">
        <v>1116</v>
      </c>
      <c r="E728" s="172">
        <v>529</v>
      </c>
      <c r="F728" s="177">
        <v>268</v>
      </c>
      <c r="G728" s="177">
        <v>158</v>
      </c>
      <c r="H728" s="178">
        <v>103</v>
      </c>
      <c r="I728" s="172">
        <v>582</v>
      </c>
      <c r="J728" s="177">
        <v>354</v>
      </c>
      <c r="K728" s="177">
        <v>121</v>
      </c>
      <c r="L728" s="178">
        <v>107</v>
      </c>
      <c r="M728" s="172">
        <v>555</v>
      </c>
      <c r="N728" s="177">
        <v>320</v>
      </c>
      <c r="O728" s="177">
        <v>128</v>
      </c>
      <c r="P728" s="178">
        <v>107</v>
      </c>
    </row>
    <row r="729" spans="1:16" x14ac:dyDescent="0.3">
      <c r="A729" s="175" t="s">
        <v>308</v>
      </c>
      <c r="B729" s="176" t="s">
        <v>712</v>
      </c>
      <c r="C729" s="176" t="s">
        <v>1927</v>
      </c>
      <c r="D729" s="175" t="s">
        <v>394</v>
      </c>
      <c r="E729" s="172">
        <v>406</v>
      </c>
      <c r="F729" s="177">
        <v>265</v>
      </c>
      <c r="G729" s="177">
        <v>27</v>
      </c>
      <c r="H729" s="178">
        <v>114</v>
      </c>
      <c r="I729" s="172">
        <v>438</v>
      </c>
      <c r="J729" s="177">
        <v>279</v>
      </c>
      <c r="K729" s="177">
        <v>49</v>
      </c>
      <c r="L729" s="178">
        <v>110</v>
      </c>
      <c r="M729" s="172">
        <v>537</v>
      </c>
      <c r="N729" s="177">
        <v>383</v>
      </c>
      <c r="O729" s="177">
        <v>59</v>
      </c>
      <c r="P729" s="178">
        <v>95</v>
      </c>
    </row>
    <row r="730" spans="1:16" x14ac:dyDescent="0.3">
      <c r="A730" s="175" t="s">
        <v>308</v>
      </c>
      <c r="B730" s="176" t="s">
        <v>763</v>
      </c>
      <c r="C730" s="176" t="s">
        <v>1928</v>
      </c>
      <c r="D730" s="175" t="s">
        <v>782</v>
      </c>
      <c r="E730" s="172">
        <v>563</v>
      </c>
      <c r="F730" s="177">
        <v>291</v>
      </c>
      <c r="G730" s="177">
        <v>161</v>
      </c>
      <c r="H730" s="178">
        <v>111</v>
      </c>
      <c r="I730" s="172">
        <v>545</v>
      </c>
      <c r="J730" s="177">
        <v>268</v>
      </c>
      <c r="K730" s="177">
        <v>169</v>
      </c>
      <c r="L730" s="178">
        <v>108</v>
      </c>
      <c r="M730" s="172">
        <v>560</v>
      </c>
      <c r="N730" s="177">
        <v>269</v>
      </c>
      <c r="O730" s="177">
        <v>175</v>
      </c>
      <c r="P730" s="178">
        <v>116</v>
      </c>
    </row>
    <row r="731" spans="1:16" x14ac:dyDescent="0.3">
      <c r="A731" s="175" t="s">
        <v>762</v>
      </c>
      <c r="B731" s="176" t="s">
        <v>272</v>
      </c>
      <c r="C731" s="176" t="s">
        <v>1929</v>
      </c>
      <c r="D731" s="175" t="s">
        <v>547</v>
      </c>
      <c r="E731" s="172">
        <v>474</v>
      </c>
      <c r="F731" s="177">
        <v>209</v>
      </c>
      <c r="G731" s="177">
        <v>162</v>
      </c>
      <c r="H731" s="178">
        <v>103</v>
      </c>
      <c r="I731" s="172">
        <v>544</v>
      </c>
      <c r="J731" s="177">
        <v>267</v>
      </c>
      <c r="K731" s="177">
        <v>168</v>
      </c>
      <c r="L731" s="178">
        <v>109</v>
      </c>
      <c r="M731" s="172">
        <v>548</v>
      </c>
      <c r="N731" s="177">
        <v>263</v>
      </c>
      <c r="O731" s="177">
        <v>179</v>
      </c>
      <c r="P731" s="178">
        <v>106</v>
      </c>
    </row>
    <row r="732" spans="1:16" x14ac:dyDescent="0.3">
      <c r="A732" s="175" t="s">
        <v>260</v>
      </c>
      <c r="B732" s="176" t="s">
        <v>181</v>
      </c>
      <c r="C732" s="176" t="s">
        <v>1930</v>
      </c>
      <c r="D732" s="175" t="s">
        <v>857</v>
      </c>
      <c r="E732" s="172">
        <v>538</v>
      </c>
      <c r="F732" s="177">
        <v>130</v>
      </c>
      <c r="G732" s="177">
        <v>328</v>
      </c>
      <c r="H732" s="178">
        <v>80</v>
      </c>
      <c r="I732" s="172">
        <v>530</v>
      </c>
      <c r="J732" s="177">
        <v>131</v>
      </c>
      <c r="K732" s="177">
        <v>314</v>
      </c>
      <c r="L732" s="178">
        <v>85</v>
      </c>
      <c r="M732" s="172">
        <v>557</v>
      </c>
      <c r="N732" s="177">
        <v>141</v>
      </c>
      <c r="O732" s="177">
        <v>325</v>
      </c>
      <c r="P732" s="178">
        <v>91</v>
      </c>
    </row>
    <row r="733" spans="1:16" x14ac:dyDescent="0.3">
      <c r="A733" s="175" t="s">
        <v>429</v>
      </c>
      <c r="B733" s="176" t="s">
        <v>939</v>
      </c>
      <c r="C733" s="176" t="s">
        <v>1931</v>
      </c>
      <c r="D733" s="175" t="s">
        <v>956</v>
      </c>
      <c r="E733" s="172">
        <v>714</v>
      </c>
      <c r="F733" s="177">
        <v>215</v>
      </c>
      <c r="G733" s="177">
        <v>302</v>
      </c>
      <c r="H733" s="178">
        <v>197</v>
      </c>
      <c r="I733" s="172">
        <v>560</v>
      </c>
      <c r="J733" s="177">
        <v>216</v>
      </c>
      <c r="K733" s="177">
        <v>143</v>
      </c>
      <c r="L733" s="178">
        <v>201</v>
      </c>
      <c r="M733" s="172">
        <v>546</v>
      </c>
      <c r="N733" s="177">
        <v>215</v>
      </c>
      <c r="O733" s="177">
        <v>135</v>
      </c>
      <c r="P733" s="178">
        <v>196</v>
      </c>
    </row>
    <row r="734" spans="1:16" x14ac:dyDescent="0.3">
      <c r="A734" s="175" t="s">
        <v>1085</v>
      </c>
      <c r="B734" s="176" t="s">
        <v>793</v>
      </c>
      <c r="C734" s="176" t="s">
        <v>1932</v>
      </c>
      <c r="D734" s="176" t="s">
        <v>808</v>
      </c>
      <c r="E734" s="172">
        <v>583</v>
      </c>
      <c r="F734" s="177">
        <v>159</v>
      </c>
      <c r="G734" s="177">
        <v>332</v>
      </c>
      <c r="H734" s="178">
        <v>92</v>
      </c>
      <c r="I734" s="172">
        <v>607</v>
      </c>
      <c r="J734" s="177">
        <v>198</v>
      </c>
      <c r="K734" s="177">
        <v>342</v>
      </c>
      <c r="L734" s="178">
        <v>67</v>
      </c>
      <c r="M734" s="172">
        <v>554</v>
      </c>
      <c r="N734" s="177">
        <v>198</v>
      </c>
      <c r="O734" s="177">
        <v>286</v>
      </c>
      <c r="P734" s="178">
        <v>70</v>
      </c>
    </row>
    <row r="735" spans="1:16" x14ac:dyDescent="0.3">
      <c r="A735" s="175" t="s">
        <v>107</v>
      </c>
      <c r="B735" s="176" t="s">
        <v>309</v>
      </c>
      <c r="C735" s="176" t="s">
        <v>1933</v>
      </c>
      <c r="D735" s="175" t="s">
        <v>385</v>
      </c>
      <c r="E735" s="172">
        <v>535</v>
      </c>
      <c r="F735" s="177">
        <v>226</v>
      </c>
      <c r="G735" s="177">
        <v>170</v>
      </c>
      <c r="H735" s="178">
        <v>139</v>
      </c>
      <c r="I735" s="172">
        <v>545</v>
      </c>
      <c r="J735" s="177">
        <v>224</v>
      </c>
      <c r="K735" s="177">
        <v>168</v>
      </c>
      <c r="L735" s="178">
        <v>153</v>
      </c>
      <c r="M735" s="172">
        <v>551</v>
      </c>
      <c r="N735" s="177">
        <v>222</v>
      </c>
      <c r="O735" s="177">
        <v>174</v>
      </c>
      <c r="P735" s="178">
        <v>155</v>
      </c>
    </row>
    <row r="736" spans="1:16" x14ac:dyDescent="0.3">
      <c r="A736" s="175" t="s">
        <v>938</v>
      </c>
      <c r="B736" s="176" t="s">
        <v>235</v>
      </c>
      <c r="C736" s="176" t="s">
        <v>1934</v>
      </c>
      <c r="D736" s="175" t="s">
        <v>256</v>
      </c>
      <c r="E736" s="172">
        <v>507</v>
      </c>
      <c r="F736" s="177">
        <v>216</v>
      </c>
      <c r="G736" s="177">
        <v>198</v>
      </c>
      <c r="H736" s="178">
        <v>93</v>
      </c>
      <c r="I736" s="172">
        <v>561</v>
      </c>
      <c r="J736" s="177">
        <v>272</v>
      </c>
      <c r="K736" s="177">
        <v>205</v>
      </c>
      <c r="L736" s="178">
        <v>84</v>
      </c>
      <c r="M736" s="172">
        <v>556</v>
      </c>
      <c r="N736" s="177">
        <v>272</v>
      </c>
      <c r="O736" s="177">
        <v>192</v>
      </c>
      <c r="P736" s="178">
        <v>92</v>
      </c>
    </row>
    <row r="737" spans="1:16" x14ac:dyDescent="0.3">
      <c r="A737" s="175" t="s">
        <v>107</v>
      </c>
      <c r="B737" s="176" t="s">
        <v>108</v>
      </c>
      <c r="C737" s="176" t="s">
        <v>1935</v>
      </c>
      <c r="D737" s="175" t="s">
        <v>184</v>
      </c>
      <c r="E737" s="172">
        <v>540</v>
      </c>
      <c r="F737" s="177">
        <v>258</v>
      </c>
      <c r="G737" s="177">
        <v>123</v>
      </c>
      <c r="H737" s="178">
        <v>159</v>
      </c>
      <c r="I737" s="172">
        <v>547</v>
      </c>
      <c r="J737" s="177">
        <v>259</v>
      </c>
      <c r="K737" s="177">
        <v>127</v>
      </c>
      <c r="L737" s="178">
        <v>161</v>
      </c>
      <c r="M737" s="172">
        <v>597</v>
      </c>
      <c r="N737" s="177">
        <v>258</v>
      </c>
      <c r="O737" s="177">
        <v>128</v>
      </c>
      <c r="P737" s="178">
        <v>211</v>
      </c>
    </row>
    <row r="738" spans="1:16" x14ac:dyDescent="0.3">
      <c r="A738" s="175" t="s">
        <v>308</v>
      </c>
      <c r="B738" s="176" t="s">
        <v>763</v>
      </c>
      <c r="C738" s="176" t="s">
        <v>1936</v>
      </c>
      <c r="D738" s="175" t="s">
        <v>784</v>
      </c>
      <c r="E738" s="172">
        <v>558</v>
      </c>
      <c r="F738" s="177">
        <v>93</v>
      </c>
      <c r="G738" s="177">
        <v>413</v>
      </c>
      <c r="H738" s="178">
        <v>52</v>
      </c>
      <c r="I738" s="172">
        <v>574</v>
      </c>
      <c r="J738" s="177">
        <v>121</v>
      </c>
      <c r="K738" s="177">
        <v>401</v>
      </c>
      <c r="L738" s="178">
        <v>52</v>
      </c>
      <c r="M738" s="172">
        <v>551</v>
      </c>
      <c r="N738" s="177">
        <v>117</v>
      </c>
      <c r="O738" s="177">
        <v>378</v>
      </c>
      <c r="P738" s="178">
        <v>56</v>
      </c>
    </row>
    <row r="739" spans="1:16" x14ac:dyDescent="0.3">
      <c r="A739" s="175" t="s">
        <v>938</v>
      </c>
      <c r="B739" s="176" t="s">
        <v>135</v>
      </c>
      <c r="C739" s="176" t="s">
        <v>1937</v>
      </c>
      <c r="D739" s="175" t="s">
        <v>438</v>
      </c>
      <c r="E739" s="172">
        <v>576</v>
      </c>
      <c r="F739" s="177">
        <v>187</v>
      </c>
      <c r="G739" s="177">
        <v>218</v>
      </c>
      <c r="H739" s="178">
        <v>171</v>
      </c>
      <c r="I739" s="172">
        <v>566</v>
      </c>
      <c r="J739" s="177">
        <v>191</v>
      </c>
      <c r="K739" s="177">
        <v>217</v>
      </c>
      <c r="L739" s="178">
        <v>158</v>
      </c>
      <c r="M739" s="172">
        <v>589</v>
      </c>
      <c r="N739" s="177">
        <v>198</v>
      </c>
      <c r="O739" s="177">
        <v>190</v>
      </c>
      <c r="P739" s="178">
        <v>201</v>
      </c>
    </row>
    <row r="740" spans="1:16" x14ac:dyDescent="0.3">
      <c r="A740" s="175" t="s">
        <v>539</v>
      </c>
      <c r="B740" s="176" t="s">
        <v>475</v>
      </c>
      <c r="C740" s="176" t="s">
        <v>1938</v>
      </c>
      <c r="D740" s="175" t="s">
        <v>488</v>
      </c>
      <c r="E740" s="172">
        <v>521</v>
      </c>
      <c r="F740" s="177">
        <v>265</v>
      </c>
      <c r="G740" s="177">
        <v>147</v>
      </c>
      <c r="H740" s="178">
        <v>109</v>
      </c>
      <c r="I740" s="172">
        <v>542</v>
      </c>
      <c r="J740" s="177">
        <v>270</v>
      </c>
      <c r="K740" s="177">
        <v>159</v>
      </c>
      <c r="L740" s="178">
        <v>113</v>
      </c>
      <c r="M740" s="172">
        <v>548</v>
      </c>
      <c r="N740" s="177">
        <v>280</v>
      </c>
      <c r="O740" s="177">
        <v>151</v>
      </c>
      <c r="P740" s="178">
        <v>117</v>
      </c>
    </row>
    <row r="741" spans="1:16" x14ac:dyDescent="0.3">
      <c r="A741" s="175" t="s">
        <v>568</v>
      </c>
      <c r="B741" s="176" t="s">
        <v>569</v>
      </c>
      <c r="C741" s="176" t="s">
        <v>1939</v>
      </c>
      <c r="D741" s="175" t="s">
        <v>628</v>
      </c>
      <c r="E741" s="172">
        <v>504</v>
      </c>
      <c r="F741" s="177">
        <v>249</v>
      </c>
      <c r="G741" s="177">
        <v>86</v>
      </c>
      <c r="H741" s="178">
        <v>169</v>
      </c>
      <c r="I741" s="172">
        <v>503</v>
      </c>
      <c r="J741" s="177">
        <v>255</v>
      </c>
      <c r="K741" s="177">
        <v>68</v>
      </c>
      <c r="L741" s="178">
        <v>180</v>
      </c>
      <c r="M741" s="172">
        <v>558</v>
      </c>
      <c r="N741" s="177">
        <v>253</v>
      </c>
      <c r="O741" s="177">
        <v>111</v>
      </c>
      <c r="P741" s="178">
        <v>194</v>
      </c>
    </row>
    <row r="742" spans="1:16" x14ac:dyDescent="0.3">
      <c r="A742" s="175" t="s">
        <v>938</v>
      </c>
      <c r="B742" s="176" t="s">
        <v>309</v>
      </c>
      <c r="C742" s="176" t="s">
        <v>1940</v>
      </c>
      <c r="D742" s="175" t="s">
        <v>339</v>
      </c>
      <c r="E742" s="172">
        <v>524</v>
      </c>
      <c r="F742" s="177">
        <v>214</v>
      </c>
      <c r="G742" s="177">
        <v>128</v>
      </c>
      <c r="H742" s="178">
        <v>182</v>
      </c>
      <c r="I742" s="172">
        <v>551</v>
      </c>
      <c r="J742" s="177">
        <v>215</v>
      </c>
      <c r="K742" s="177">
        <v>134</v>
      </c>
      <c r="L742" s="178">
        <v>202</v>
      </c>
      <c r="M742" s="172">
        <v>553</v>
      </c>
      <c r="N742" s="177">
        <v>218</v>
      </c>
      <c r="O742" s="177">
        <v>122</v>
      </c>
      <c r="P742" s="178">
        <v>213</v>
      </c>
    </row>
    <row r="743" spans="1:16" x14ac:dyDescent="0.3">
      <c r="A743" s="175" t="s">
        <v>819</v>
      </c>
      <c r="B743" s="176" t="s">
        <v>108</v>
      </c>
      <c r="C743" s="176" t="s">
        <v>1941</v>
      </c>
      <c r="D743" s="176" t="s">
        <v>183</v>
      </c>
      <c r="E743" s="172">
        <v>535</v>
      </c>
      <c r="F743" s="177">
        <v>64</v>
      </c>
      <c r="G743" s="177">
        <v>316</v>
      </c>
      <c r="H743" s="178">
        <v>155</v>
      </c>
      <c r="I743" s="172">
        <v>540</v>
      </c>
      <c r="J743" s="177">
        <v>62</v>
      </c>
      <c r="K743" s="177">
        <v>308</v>
      </c>
      <c r="L743" s="178">
        <v>170</v>
      </c>
      <c r="M743" s="172">
        <v>551</v>
      </c>
      <c r="N743" s="177">
        <v>61</v>
      </c>
      <c r="O743" s="177">
        <v>309</v>
      </c>
      <c r="P743" s="178">
        <v>181</v>
      </c>
    </row>
    <row r="744" spans="1:16" x14ac:dyDescent="0.3">
      <c r="A744" s="175" t="s">
        <v>234</v>
      </c>
      <c r="B744" s="176" t="s">
        <v>569</v>
      </c>
      <c r="C744" s="176" t="s">
        <v>1942</v>
      </c>
      <c r="D744" s="175" t="s">
        <v>642</v>
      </c>
      <c r="E744" s="172">
        <v>466</v>
      </c>
      <c r="F744" s="177">
        <v>90</v>
      </c>
      <c r="G744" s="177">
        <v>296</v>
      </c>
      <c r="H744" s="178">
        <v>80</v>
      </c>
      <c r="I744" s="172">
        <v>522</v>
      </c>
      <c r="J744" s="177">
        <v>115</v>
      </c>
      <c r="K744" s="177">
        <v>327</v>
      </c>
      <c r="L744" s="178">
        <v>80</v>
      </c>
      <c r="M744" s="172">
        <v>534</v>
      </c>
      <c r="N744" s="177">
        <v>121</v>
      </c>
      <c r="O744" s="177">
        <v>336</v>
      </c>
      <c r="P744" s="178">
        <v>77</v>
      </c>
    </row>
    <row r="745" spans="1:16" x14ac:dyDescent="0.3">
      <c r="A745" s="175" t="s">
        <v>474</v>
      </c>
      <c r="B745" s="176" t="s">
        <v>569</v>
      </c>
      <c r="C745" s="176" t="s">
        <v>1943</v>
      </c>
      <c r="D745" s="175" t="s">
        <v>633</v>
      </c>
      <c r="E745" s="172">
        <v>521</v>
      </c>
      <c r="F745" s="177">
        <v>289</v>
      </c>
      <c r="G745" s="177">
        <v>52</v>
      </c>
      <c r="H745" s="178">
        <v>180</v>
      </c>
      <c r="I745" s="172">
        <v>552</v>
      </c>
      <c r="J745" s="177">
        <v>294</v>
      </c>
      <c r="K745" s="177">
        <v>67</v>
      </c>
      <c r="L745" s="178">
        <v>191</v>
      </c>
      <c r="M745" s="172">
        <v>544</v>
      </c>
      <c r="N745" s="177">
        <v>299</v>
      </c>
      <c r="O745" s="177">
        <v>47</v>
      </c>
      <c r="P745" s="178">
        <v>198</v>
      </c>
    </row>
    <row r="746" spans="1:16" x14ac:dyDescent="0.3">
      <c r="A746" s="175" t="s">
        <v>568</v>
      </c>
      <c r="B746" s="176" t="s">
        <v>712</v>
      </c>
      <c r="C746" s="176" t="s">
        <v>1944</v>
      </c>
      <c r="D746" s="175" t="s">
        <v>745</v>
      </c>
      <c r="E746" s="172">
        <v>552</v>
      </c>
      <c r="F746" s="177">
        <v>150</v>
      </c>
      <c r="G746" s="177">
        <v>202</v>
      </c>
      <c r="H746" s="178">
        <v>200</v>
      </c>
      <c r="I746" s="172">
        <v>539</v>
      </c>
      <c r="J746" s="177">
        <v>150</v>
      </c>
      <c r="K746" s="177">
        <v>199</v>
      </c>
      <c r="L746" s="178">
        <v>190</v>
      </c>
      <c r="M746" s="172">
        <v>540</v>
      </c>
      <c r="N746" s="177">
        <v>158</v>
      </c>
      <c r="O746" s="177">
        <v>184</v>
      </c>
      <c r="P746" s="178">
        <v>198</v>
      </c>
    </row>
    <row r="747" spans="1:16" x14ac:dyDescent="0.3">
      <c r="A747" s="175" t="s">
        <v>568</v>
      </c>
      <c r="B747" s="176" t="s">
        <v>513</v>
      </c>
      <c r="C747" s="176" t="s">
        <v>1945</v>
      </c>
      <c r="D747" s="175" t="s">
        <v>538</v>
      </c>
      <c r="E747" s="172">
        <v>479</v>
      </c>
      <c r="F747" s="177">
        <v>208</v>
      </c>
      <c r="G747" s="177">
        <v>162</v>
      </c>
      <c r="H747" s="178">
        <v>109</v>
      </c>
      <c r="I747" s="172">
        <v>517</v>
      </c>
      <c r="J747" s="177">
        <v>250</v>
      </c>
      <c r="K747" s="177">
        <v>154</v>
      </c>
      <c r="L747" s="178">
        <v>113</v>
      </c>
      <c r="M747" s="172">
        <v>550</v>
      </c>
      <c r="N747" s="177">
        <v>253</v>
      </c>
      <c r="O747" s="177">
        <v>160</v>
      </c>
      <c r="P747" s="178">
        <v>137</v>
      </c>
    </row>
    <row r="748" spans="1:16" x14ac:dyDescent="0.3">
      <c r="A748" s="175" t="s">
        <v>107</v>
      </c>
      <c r="B748" s="176" t="s">
        <v>1131</v>
      </c>
      <c r="C748" s="176" t="s">
        <v>1946</v>
      </c>
      <c r="D748" s="175" t="s">
        <v>194</v>
      </c>
      <c r="E748" s="172">
        <v>520</v>
      </c>
      <c r="F748" s="177">
        <v>175</v>
      </c>
      <c r="G748" s="177">
        <v>153</v>
      </c>
      <c r="H748" s="178">
        <v>192</v>
      </c>
      <c r="I748" s="172">
        <v>545</v>
      </c>
      <c r="J748" s="177">
        <v>176</v>
      </c>
      <c r="K748" s="177">
        <v>173</v>
      </c>
      <c r="L748" s="178">
        <v>196</v>
      </c>
      <c r="M748" s="172">
        <v>527</v>
      </c>
      <c r="N748" s="177">
        <v>176</v>
      </c>
      <c r="O748" s="177">
        <v>152</v>
      </c>
      <c r="P748" s="178">
        <v>199</v>
      </c>
    </row>
    <row r="749" spans="1:16" x14ac:dyDescent="0.3">
      <c r="A749" s="175" t="s">
        <v>938</v>
      </c>
      <c r="B749" s="176" t="s">
        <v>712</v>
      </c>
      <c r="C749" s="176" t="s">
        <v>1947</v>
      </c>
      <c r="D749" s="175" t="s">
        <v>743</v>
      </c>
      <c r="E749" s="172">
        <v>506</v>
      </c>
      <c r="F749" s="177">
        <v>291</v>
      </c>
      <c r="G749" s="177">
        <v>50</v>
      </c>
      <c r="H749" s="178">
        <v>165</v>
      </c>
      <c r="I749" s="172">
        <v>517</v>
      </c>
      <c r="J749" s="177">
        <v>286</v>
      </c>
      <c r="K749" s="177">
        <v>61</v>
      </c>
      <c r="L749" s="178">
        <v>170</v>
      </c>
      <c r="M749" s="172">
        <v>536</v>
      </c>
      <c r="N749" s="177">
        <v>286</v>
      </c>
      <c r="O749" s="177">
        <v>68</v>
      </c>
      <c r="P749" s="178">
        <v>182</v>
      </c>
    </row>
    <row r="750" spans="1:16" x14ac:dyDescent="0.3">
      <c r="A750" s="175" t="s">
        <v>938</v>
      </c>
      <c r="B750" s="176" t="s">
        <v>569</v>
      </c>
      <c r="C750" s="176" t="s">
        <v>1948</v>
      </c>
      <c r="D750" s="175" t="s">
        <v>583</v>
      </c>
      <c r="E750" s="172">
        <v>546</v>
      </c>
      <c r="F750" s="177">
        <v>246</v>
      </c>
      <c r="G750" s="177">
        <v>80</v>
      </c>
      <c r="H750" s="178">
        <v>220</v>
      </c>
      <c r="I750" s="172">
        <v>536</v>
      </c>
      <c r="J750" s="177">
        <v>249</v>
      </c>
      <c r="K750" s="177">
        <v>75</v>
      </c>
      <c r="L750" s="178">
        <v>212</v>
      </c>
      <c r="M750" s="172">
        <v>527</v>
      </c>
      <c r="N750" s="177">
        <v>246</v>
      </c>
      <c r="O750" s="177">
        <v>65</v>
      </c>
      <c r="P750" s="178">
        <v>216</v>
      </c>
    </row>
    <row r="751" spans="1:16" x14ac:dyDescent="0.3">
      <c r="A751" s="175" t="s">
        <v>474</v>
      </c>
      <c r="B751" s="176" t="s">
        <v>939</v>
      </c>
      <c r="C751" s="176" t="s">
        <v>1949</v>
      </c>
      <c r="D751" s="175" t="s">
        <v>1005</v>
      </c>
      <c r="E751" s="172">
        <v>430</v>
      </c>
      <c r="F751" s="177">
        <v>206</v>
      </c>
      <c r="G751" s="177">
        <v>51</v>
      </c>
      <c r="H751" s="178">
        <v>173</v>
      </c>
      <c r="I751" s="172">
        <v>521</v>
      </c>
      <c r="J751" s="177">
        <v>274</v>
      </c>
      <c r="K751" s="177">
        <v>68</v>
      </c>
      <c r="L751" s="178">
        <v>179</v>
      </c>
      <c r="M751" s="172">
        <v>533</v>
      </c>
      <c r="N751" s="177">
        <v>280</v>
      </c>
      <c r="O751" s="177">
        <v>64</v>
      </c>
      <c r="P751" s="178">
        <v>189</v>
      </c>
    </row>
    <row r="752" spans="1:16" x14ac:dyDescent="0.3">
      <c r="A752" s="175" t="s">
        <v>474</v>
      </c>
      <c r="B752" s="176" t="s">
        <v>181</v>
      </c>
      <c r="C752" s="176" t="s">
        <v>1950</v>
      </c>
      <c r="D752" s="175" t="s">
        <v>842</v>
      </c>
      <c r="E752" s="172">
        <v>514</v>
      </c>
      <c r="F752" s="177">
        <v>264</v>
      </c>
      <c r="G752" s="177">
        <v>90</v>
      </c>
      <c r="H752" s="178">
        <v>160</v>
      </c>
      <c r="I752" s="172">
        <v>512</v>
      </c>
      <c r="J752" s="177">
        <v>265</v>
      </c>
      <c r="K752" s="177">
        <v>89</v>
      </c>
      <c r="L752" s="178">
        <v>158</v>
      </c>
      <c r="M752" s="172">
        <v>530</v>
      </c>
      <c r="N752" s="177">
        <v>266</v>
      </c>
      <c r="O752" s="177">
        <v>98</v>
      </c>
      <c r="P752" s="178">
        <v>166</v>
      </c>
    </row>
    <row r="753" spans="1:16" x14ac:dyDescent="0.3">
      <c r="A753" s="175" t="s">
        <v>792</v>
      </c>
      <c r="B753" s="176" t="s">
        <v>569</v>
      </c>
      <c r="C753" s="176" t="s">
        <v>1951</v>
      </c>
      <c r="D753" s="175" t="s">
        <v>581</v>
      </c>
      <c r="E753" s="172">
        <v>538</v>
      </c>
      <c r="F753" s="177">
        <v>191</v>
      </c>
      <c r="G753" s="177">
        <v>159</v>
      </c>
      <c r="H753" s="178">
        <v>188</v>
      </c>
      <c r="I753" s="172">
        <v>510</v>
      </c>
      <c r="J753" s="177">
        <v>181</v>
      </c>
      <c r="K753" s="177">
        <v>155</v>
      </c>
      <c r="L753" s="178">
        <v>174</v>
      </c>
      <c r="M753" s="172">
        <v>522</v>
      </c>
      <c r="N753" s="177">
        <v>191</v>
      </c>
      <c r="O753" s="177">
        <v>157</v>
      </c>
      <c r="P753" s="178">
        <v>174</v>
      </c>
    </row>
    <row r="754" spans="1:16" x14ac:dyDescent="0.3">
      <c r="A754" s="175" t="s">
        <v>107</v>
      </c>
      <c r="B754" s="176" t="s">
        <v>1039</v>
      </c>
      <c r="C754" s="176" t="s">
        <v>1952</v>
      </c>
      <c r="D754" s="175" t="s">
        <v>1070</v>
      </c>
      <c r="E754" s="172">
        <v>611</v>
      </c>
      <c r="F754" s="177">
        <v>110</v>
      </c>
      <c r="G754" s="177">
        <v>441</v>
      </c>
      <c r="H754" s="178">
        <v>60</v>
      </c>
      <c r="I754" s="172">
        <v>565</v>
      </c>
      <c r="J754" s="177">
        <v>119</v>
      </c>
      <c r="K754" s="177">
        <v>392</v>
      </c>
      <c r="L754" s="178">
        <v>54</v>
      </c>
      <c r="M754" s="172">
        <v>530</v>
      </c>
      <c r="N754" s="177">
        <v>118</v>
      </c>
      <c r="O754" s="177">
        <v>348</v>
      </c>
      <c r="P754" s="178">
        <v>64</v>
      </c>
    </row>
    <row r="755" spans="1:16" x14ac:dyDescent="0.3">
      <c r="A755" s="175" t="s">
        <v>1038</v>
      </c>
      <c r="B755" s="176" t="s">
        <v>181</v>
      </c>
      <c r="C755" s="176" t="s">
        <v>1953</v>
      </c>
      <c r="D755" s="175" t="s">
        <v>856</v>
      </c>
      <c r="E755" s="172">
        <v>468</v>
      </c>
      <c r="F755" s="177">
        <v>293</v>
      </c>
      <c r="G755" s="177">
        <v>58</v>
      </c>
      <c r="H755" s="178">
        <v>117</v>
      </c>
      <c r="I755" s="172">
        <v>482</v>
      </c>
      <c r="J755" s="177">
        <v>293</v>
      </c>
      <c r="K755" s="177">
        <v>77</v>
      </c>
      <c r="L755" s="178">
        <v>112</v>
      </c>
      <c r="M755" s="172">
        <v>519</v>
      </c>
      <c r="N755" s="177">
        <v>356</v>
      </c>
      <c r="O755" s="177">
        <v>51</v>
      </c>
      <c r="P755" s="178">
        <v>112</v>
      </c>
    </row>
    <row r="756" spans="1:16" x14ac:dyDescent="0.3">
      <c r="A756" s="175" t="s">
        <v>107</v>
      </c>
      <c r="B756" s="176" t="s">
        <v>569</v>
      </c>
      <c r="C756" s="176" t="s">
        <v>1954</v>
      </c>
      <c r="D756" s="175" t="s">
        <v>666</v>
      </c>
      <c r="E756" s="172">
        <v>506</v>
      </c>
      <c r="F756" s="177">
        <v>97</v>
      </c>
      <c r="G756" s="177">
        <v>335</v>
      </c>
      <c r="H756" s="178">
        <v>74</v>
      </c>
      <c r="I756" s="172">
        <v>529</v>
      </c>
      <c r="J756" s="177">
        <v>108</v>
      </c>
      <c r="K756" s="177">
        <v>345</v>
      </c>
      <c r="L756" s="178">
        <v>76</v>
      </c>
      <c r="M756" s="172">
        <v>514</v>
      </c>
      <c r="N756" s="177">
        <v>113</v>
      </c>
      <c r="O756" s="177">
        <v>327</v>
      </c>
      <c r="P756" s="178">
        <v>74</v>
      </c>
    </row>
    <row r="757" spans="1:16" x14ac:dyDescent="0.3">
      <c r="A757" s="175" t="s">
        <v>429</v>
      </c>
      <c r="B757" s="176" t="s">
        <v>475</v>
      </c>
      <c r="C757" s="176" t="s">
        <v>1955</v>
      </c>
      <c r="D757" s="175" t="s">
        <v>494</v>
      </c>
      <c r="E757" s="172">
        <v>519</v>
      </c>
      <c r="F757" s="177">
        <v>266</v>
      </c>
      <c r="G757" s="177">
        <v>75</v>
      </c>
      <c r="H757" s="178">
        <v>178</v>
      </c>
      <c r="I757" s="172">
        <v>514</v>
      </c>
      <c r="J757" s="177">
        <v>262</v>
      </c>
      <c r="K757" s="177">
        <v>72</v>
      </c>
      <c r="L757" s="178">
        <v>180</v>
      </c>
      <c r="M757" s="172">
        <v>520</v>
      </c>
      <c r="N757" s="177">
        <v>272</v>
      </c>
      <c r="O757" s="177">
        <v>64</v>
      </c>
      <c r="P757" s="178">
        <v>184</v>
      </c>
    </row>
    <row r="758" spans="1:16" x14ac:dyDescent="0.3">
      <c r="A758" s="175" t="s">
        <v>568</v>
      </c>
      <c r="B758" s="176" t="s">
        <v>1039</v>
      </c>
      <c r="C758" s="176" t="s">
        <v>1956</v>
      </c>
      <c r="D758" s="175" t="s">
        <v>1051</v>
      </c>
      <c r="E758" s="172">
        <v>504</v>
      </c>
      <c r="F758" s="177">
        <v>221</v>
      </c>
      <c r="G758" s="177">
        <v>170</v>
      </c>
      <c r="H758" s="178">
        <v>113</v>
      </c>
      <c r="I758" s="172">
        <v>515</v>
      </c>
      <c r="J758" s="177">
        <v>220</v>
      </c>
      <c r="K758" s="177">
        <v>181</v>
      </c>
      <c r="L758" s="178">
        <v>114</v>
      </c>
      <c r="M758" s="172">
        <v>522</v>
      </c>
      <c r="N758" s="177">
        <v>224</v>
      </c>
      <c r="O758" s="177">
        <v>176</v>
      </c>
      <c r="P758" s="178">
        <v>122</v>
      </c>
    </row>
    <row r="759" spans="1:16" x14ac:dyDescent="0.3">
      <c r="A759" s="175" t="s">
        <v>568</v>
      </c>
      <c r="B759" s="176" t="s">
        <v>506</v>
      </c>
      <c r="C759" s="176" t="s">
        <v>1957</v>
      </c>
      <c r="D759" s="176" t="s">
        <v>174</v>
      </c>
      <c r="E759" s="172">
        <v>524</v>
      </c>
      <c r="F759" s="177">
        <v>167</v>
      </c>
      <c r="G759" s="177">
        <v>258</v>
      </c>
      <c r="H759" s="178">
        <v>99</v>
      </c>
      <c r="I759" s="172">
        <v>511</v>
      </c>
      <c r="J759" s="177">
        <v>165</v>
      </c>
      <c r="K759" s="177">
        <v>246</v>
      </c>
      <c r="L759" s="178">
        <v>100</v>
      </c>
      <c r="M759" s="172">
        <v>513</v>
      </c>
      <c r="N759" s="177">
        <v>161</v>
      </c>
      <c r="O759" s="177">
        <v>249</v>
      </c>
      <c r="P759" s="178">
        <v>103</v>
      </c>
    </row>
    <row r="760" spans="1:16" x14ac:dyDescent="0.3">
      <c r="A760" s="175" t="s">
        <v>308</v>
      </c>
      <c r="B760" s="176" t="s">
        <v>1039</v>
      </c>
      <c r="C760" s="176" t="s">
        <v>1958</v>
      </c>
      <c r="D760" s="175" t="s">
        <v>1060</v>
      </c>
      <c r="E760" s="172">
        <v>400</v>
      </c>
      <c r="F760" s="177">
        <v>139</v>
      </c>
      <c r="G760" s="177">
        <v>86</v>
      </c>
      <c r="H760" s="178">
        <v>175</v>
      </c>
      <c r="I760" s="172">
        <v>510</v>
      </c>
      <c r="J760" s="177">
        <v>258</v>
      </c>
      <c r="K760" s="177">
        <v>77</v>
      </c>
      <c r="L760" s="178">
        <v>175</v>
      </c>
      <c r="M760" s="172">
        <v>513</v>
      </c>
      <c r="N760" s="177">
        <v>259</v>
      </c>
      <c r="O760" s="177">
        <v>74</v>
      </c>
      <c r="P760" s="178">
        <v>180</v>
      </c>
    </row>
    <row r="761" spans="1:16" x14ac:dyDescent="0.3">
      <c r="A761" s="175" t="s">
        <v>762</v>
      </c>
      <c r="B761" s="176" t="s">
        <v>309</v>
      </c>
      <c r="C761" s="176" t="s">
        <v>1959</v>
      </c>
      <c r="D761" s="175" t="s">
        <v>328</v>
      </c>
      <c r="E761" s="172">
        <v>485</v>
      </c>
      <c r="F761" s="177">
        <v>191</v>
      </c>
      <c r="G761" s="177">
        <v>123</v>
      </c>
      <c r="H761" s="178">
        <v>171</v>
      </c>
      <c r="I761" s="172">
        <v>508</v>
      </c>
      <c r="J761" s="177">
        <v>223</v>
      </c>
      <c r="K761" s="177">
        <v>120</v>
      </c>
      <c r="L761" s="178">
        <v>165</v>
      </c>
      <c r="M761" s="172">
        <v>509</v>
      </c>
      <c r="N761" s="177">
        <v>224</v>
      </c>
      <c r="O761" s="177">
        <v>119</v>
      </c>
      <c r="P761" s="178">
        <v>166</v>
      </c>
    </row>
    <row r="762" spans="1:16" x14ac:dyDescent="0.3">
      <c r="A762" s="175" t="s">
        <v>1178</v>
      </c>
      <c r="B762" s="176" t="s">
        <v>506</v>
      </c>
      <c r="C762" s="176" t="s">
        <v>1960</v>
      </c>
      <c r="D762" s="175" t="s">
        <v>1026</v>
      </c>
      <c r="E762" s="172">
        <v>484</v>
      </c>
      <c r="F762" s="177">
        <v>239</v>
      </c>
      <c r="G762" s="177">
        <v>115</v>
      </c>
      <c r="H762" s="178">
        <v>130</v>
      </c>
      <c r="I762" s="172">
        <v>495</v>
      </c>
      <c r="J762" s="177">
        <v>238</v>
      </c>
      <c r="K762" s="177">
        <v>119</v>
      </c>
      <c r="L762" s="178">
        <v>138</v>
      </c>
      <c r="M762" s="172">
        <v>513</v>
      </c>
      <c r="N762" s="177">
        <v>237</v>
      </c>
      <c r="O762" s="177">
        <v>131</v>
      </c>
      <c r="P762" s="178">
        <v>145</v>
      </c>
    </row>
    <row r="763" spans="1:16" x14ac:dyDescent="0.3">
      <c r="A763" s="175" t="s">
        <v>308</v>
      </c>
      <c r="B763" s="176" t="s">
        <v>874</v>
      </c>
      <c r="C763" s="176" t="s">
        <v>1961</v>
      </c>
      <c r="D763" s="175" t="s">
        <v>885</v>
      </c>
      <c r="E763" s="172">
        <v>449</v>
      </c>
      <c r="F763" s="177">
        <v>289</v>
      </c>
      <c r="G763" s="177">
        <v>74</v>
      </c>
      <c r="H763" s="178">
        <v>86</v>
      </c>
      <c r="I763" s="172">
        <v>508</v>
      </c>
      <c r="J763" s="177">
        <v>348</v>
      </c>
      <c r="K763" s="177">
        <v>75</v>
      </c>
      <c r="L763" s="178">
        <v>85</v>
      </c>
      <c r="M763" s="172">
        <v>511</v>
      </c>
      <c r="N763" s="177">
        <v>341</v>
      </c>
      <c r="O763" s="177">
        <v>80</v>
      </c>
      <c r="P763" s="178">
        <v>90</v>
      </c>
    </row>
    <row r="764" spans="1:16" x14ac:dyDescent="0.3">
      <c r="A764" s="175" t="s">
        <v>938</v>
      </c>
      <c r="B764" s="176" t="s">
        <v>309</v>
      </c>
      <c r="C764" s="176" t="s">
        <v>1962</v>
      </c>
      <c r="D764" s="175" t="s">
        <v>370</v>
      </c>
      <c r="E764" s="172">
        <v>483</v>
      </c>
      <c r="F764" s="177">
        <v>202</v>
      </c>
      <c r="G764" s="177">
        <v>161</v>
      </c>
      <c r="H764" s="178">
        <v>120</v>
      </c>
      <c r="I764" s="172">
        <v>488</v>
      </c>
      <c r="J764" s="177">
        <v>233</v>
      </c>
      <c r="K764" s="177">
        <v>153</v>
      </c>
      <c r="L764" s="178">
        <v>102</v>
      </c>
      <c r="M764" s="172">
        <v>524</v>
      </c>
      <c r="N764" s="177">
        <v>231</v>
      </c>
      <c r="O764" s="177">
        <v>169</v>
      </c>
      <c r="P764" s="178">
        <v>124</v>
      </c>
    </row>
    <row r="765" spans="1:16" x14ac:dyDescent="0.3">
      <c r="A765" s="175" t="s">
        <v>938</v>
      </c>
      <c r="B765" s="176" t="s">
        <v>681</v>
      </c>
      <c r="C765" s="176" t="s">
        <v>1963</v>
      </c>
      <c r="D765" s="175" t="s">
        <v>699</v>
      </c>
      <c r="E765" s="172">
        <v>392</v>
      </c>
      <c r="F765" s="177">
        <v>105</v>
      </c>
      <c r="G765" s="177">
        <v>148</v>
      </c>
      <c r="H765" s="178">
        <v>139</v>
      </c>
      <c r="I765" s="172">
        <v>495</v>
      </c>
      <c r="J765" s="177">
        <v>215</v>
      </c>
      <c r="K765" s="177">
        <v>140</v>
      </c>
      <c r="L765" s="178">
        <v>140</v>
      </c>
      <c r="M765" s="172">
        <v>503</v>
      </c>
      <c r="N765" s="177">
        <v>212</v>
      </c>
      <c r="O765" s="177">
        <v>148</v>
      </c>
      <c r="P765" s="178">
        <v>143</v>
      </c>
    </row>
    <row r="766" spans="1:16" x14ac:dyDescent="0.3">
      <c r="A766" s="175" t="s">
        <v>308</v>
      </c>
      <c r="B766" s="176" t="s">
        <v>108</v>
      </c>
      <c r="C766" s="176" t="s">
        <v>1964</v>
      </c>
      <c r="D766" s="175" t="s">
        <v>197</v>
      </c>
      <c r="E766" s="172">
        <v>496</v>
      </c>
      <c r="F766" s="177">
        <v>191</v>
      </c>
      <c r="G766" s="177">
        <v>155</v>
      </c>
      <c r="H766" s="178">
        <v>150</v>
      </c>
      <c r="I766" s="172">
        <v>470</v>
      </c>
      <c r="J766" s="177">
        <v>189</v>
      </c>
      <c r="K766" s="177">
        <v>132</v>
      </c>
      <c r="L766" s="178">
        <v>149</v>
      </c>
      <c r="M766" s="172">
        <v>499</v>
      </c>
      <c r="N766" s="177">
        <v>189</v>
      </c>
      <c r="O766" s="177">
        <v>160</v>
      </c>
      <c r="P766" s="178">
        <v>150</v>
      </c>
    </row>
    <row r="767" spans="1:16" x14ac:dyDescent="0.3">
      <c r="A767" s="175" t="s">
        <v>711</v>
      </c>
      <c r="B767" s="176" t="s">
        <v>309</v>
      </c>
      <c r="C767" s="176" t="s">
        <v>1965</v>
      </c>
      <c r="D767" s="176" t="s">
        <v>372</v>
      </c>
      <c r="E767" s="172">
        <v>445</v>
      </c>
      <c r="F767" s="177">
        <v>192</v>
      </c>
      <c r="G767" s="177">
        <v>77</v>
      </c>
      <c r="H767" s="178">
        <v>176</v>
      </c>
      <c r="I767" s="172">
        <v>471</v>
      </c>
      <c r="J767" s="177">
        <v>195</v>
      </c>
      <c r="K767" s="177">
        <v>105</v>
      </c>
      <c r="L767" s="178">
        <v>171</v>
      </c>
      <c r="M767" s="172">
        <v>511</v>
      </c>
      <c r="N767" s="177">
        <v>195</v>
      </c>
      <c r="O767" s="177">
        <v>131</v>
      </c>
      <c r="P767" s="178">
        <v>185</v>
      </c>
    </row>
    <row r="768" spans="1:16" x14ac:dyDescent="0.3">
      <c r="A768" s="175" t="s">
        <v>1014</v>
      </c>
      <c r="B768" s="176" t="s">
        <v>181</v>
      </c>
      <c r="C768" s="176" t="s">
        <v>1966</v>
      </c>
      <c r="D768" s="176" t="s">
        <v>841</v>
      </c>
      <c r="E768" s="172">
        <v>558</v>
      </c>
      <c r="F768" s="177">
        <v>277</v>
      </c>
      <c r="G768" s="177">
        <v>174</v>
      </c>
      <c r="H768" s="178">
        <v>107</v>
      </c>
      <c r="I768" s="172">
        <v>512</v>
      </c>
      <c r="J768" s="177">
        <v>265</v>
      </c>
      <c r="K768" s="177">
        <v>153</v>
      </c>
      <c r="L768" s="178">
        <v>94</v>
      </c>
      <c r="M768" s="172">
        <v>501</v>
      </c>
      <c r="N768" s="177">
        <v>267</v>
      </c>
      <c r="O768" s="177">
        <v>134</v>
      </c>
      <c r="P768" s="178">
        <v>100</v>
      </c>
    </row>
    <row r="769" spans="1:16" x14ac:dyDescent="0.3">
      <c r="A769" s="175" t="s">
        <v>539</v>
      </c>
      <c r="B769" s="176" t="s">
        <v>569</v>
      </c>
      <c r="C769" s="176" t="s">
        <v>1967</v>
      </c>
      <c r="D769" s="175" t="s">
        <v>669</v>
      </c>
      <c r="E769" s="172">
        <v>493</v>
      </c>
      <c r="F769" s="177">
        <v>228</v>
      </c>
      <c r="G769" s="177">
        <v>41</v>
      </c>
      <c r="H769" s="178">
        <v>224</v>
      </c>
      <c r="I769" s="172">
        <v>498</v>
      </c>
      <c r="J769" s="177">
        <v>228</v>
      </c>
      <c r="K769" s="177">
        <v>40</v>
      </c>
      <c r="L769" s="178">
        <v>230</v>
      </c>
      <c r="M769" s="172">
        <v>471</v>
      </c>
      <c r="N769" s="177">
        <v>229</v>
      </c>
      <c r="O769" s="177">
        <v>35</v>
      </c>
      <c r="P769" s="178">
        <v>207</v>
      </c>
    </row>
    <row r="770" spans="1:16" x14ac:dyDescent="0.3">
      <c r="A770" s="175" t="s">
        <v>539</v>
      </c>
      <c r="B770" s="176" t="s">
        <v>309</v>
      </c>
      <c r="C770" s="176" t="s">
        <v>1968</v>
      </c>
      <c r="D770" s="175" t="s">
        <v>398</v>
      </c>
      <c r="E770" s="172">
        <v>480</v>
      </c>
      <c r="F770" s="177">
        <v>239</v>
      </c>
      <c r="G770" s="177">
        <v>146</v>
      </c>
      <c r="H770" s="178">
        <v>95</v>
      </c>
      <c r="I770" s="172">
        <v>502</v>
      </c>
      <c r="J770" s="177">
        <v>264</v>
      </c>
      <c r="K770" s="177">
        <v>139</v>
      </c>
      <c r="L770" s="178">
        <v>99</v>
      </c>
      <c r="M770" s="172">
        <v>492</v>
      </c>
      <c r="N770" s="177">
        <v>261</v>
      </c>
      <c r="O770" s="177">
        <v>134</v>
      </c>
      <c r="P770" s="178">
        <v>97</v>
      </c>
    </row>
    <row r="771" spans="1:16" x14ac:dyDescent="0.3">
      <c r="A771" s="175" t="s">
        <v>260</v>
      </c>
      <c r="B771" s="176" t="s">
        <v>939</v>
      </c>
      <c r="C771" s="176" t="s">
        <v>1969</v>
      </c>
      <c r="D771" s="175" t="s">
        <v>949</v>
      </c>
      <c r="E771" s="172">
        <v>486</v>
      </c>
      <c r="F771" s="177">
        <v>170</v>
      </c>
      <c r="G771" s="177">
        <v>186</v>
      </c>
      <c r="H771" s="178">
        <v>130</v>
      </c>
      <c r="I771" s="172">
        <v>496</v>
      </c>
      <c r="J771" s="177">
        <v>171</v>
      </c>
      <c r="K771" s="177">
        <v>202</v>
      </c>
      <c r="L771" s="178">
        <v>123</v>
      </c>
      <c r="M771" s="172">
        <v>502</v>
      </c>
      <c r="N771" s="177">
        <v>172</v>
      </c>
      <c r="O771" s="177">
        <v>197</v>
      </c>
      <c r="P771" s="178">
        <v>133</v>
      </c>
    </row>
    <row r="772" spans="1:16" x14ac:dyDescent="0.3">
      <c r="A772" s="175" t="s">
        <v>260</v>
      </c>
      <c r="B772" s="176" t="s">
        <v>569</v>
      </c>
      <c r="C772" s="176" t="s">
        <v>1970</v>
      </c>
      <c r="D772" s="175" t="s">
        <v>620</v>
      </c>
      <c r="E772" s="172">
        <v>526</v>
      </c>
      <c r="F772" s="177">
        <v>175</v>
      </c>
      <c r="G772" s="177">
        <v>244</v>
      </c>
      <c r="H772" s="178">
        <v>107</v>
      </c>
      <c r="I772" s="172">
        <v>537</v>
      </c>
      <c r="J772" s="177">
        <v>175</v>
      </c>
      <c r="K772" s="177">
        <v>257</v>
      </c>
      <c r="L772" s="178">
        <v>105</v>
      </c>
      <c r="M772" s="172">
        <v>497</v>
      </c>
      <c r="N772" s="177">
        <v>176</v>
      </c>
      <c r="O772" s="177">
        <v>210</v>
      </c>
      <c r="P772" s="178">
        <v>111</v>
      </c>
    </row>
    <row r="773" spans="1:16" x14ac:dyDescent="0.3">
      <c r="A773" s="175" t="s">
        <v>260</v>
      </c>
      <c r="B773" s="176" t="s">
        <v>108</v>
      </c>
      <c r="C773" s="176" t="s">
        <v>1971</v>
      </c>
      <c r="D773" s="175" t="s">
        <v>147</v>
      </c>
      <c r="E773" s="172">
        <v>416</v>
      </c>
      <c r="F773" s="177">
        <v>180</v>
      </c>
      <c r="G773" s="177">
        <v>57</v>
      </c>
      <c r="H773" s="178">
        <v>179</v>
      </c>
      <c r="I773" s="172">
        <v>483</v>
      </c>
      <c r="J773" s="177">
        <v>260</v>
      </c>
      <c r="K773" s="177">
        <v>57</v>
      </c>
      <c r="L773" s="178">
        <v>166</v>
      </c>
      <c r="M773" s="172">
        <v>500</v>
      </c>
      <c r="N773" s="177">
        <v>260</v>
      </c>
      <c r="O773" s="177">
        <v>65</v>
      </c>
      <c r="P773" s="178">
        <v>175</v>
      </c>
    </row>
    <row r="774" spans="1:16" x14ac:dyDescent="0.3">
      <c r="A774" s="175" t="s">
        <v>107</v>
      </c>
      <c r="B774" s="176" t="s">
        <v>793</v>
      </c>
      <c r="C774" s="176" t="s">
        <v>1972</v>
      </c>
      <c r="D774" s="175" t="s">
        <v>802</v>
      </c>
      <c r="E774" s="172">
        <v>548</v>
      </c>
      <c r="F774" s="177">
        <v>87</v>
      </c>
      <c r="G774" s="177">
        <v>314</v>
      </c>
      <c r="H774" s="178">
        <v>147</v>
      </c>
      <c r="I774" s="172">
        <v>587</v>
      </c>
      <c r="J774" s="177">
        <v>109</v>
      </c>
      <c r="K774" s="177">
        <v>321</v>
      </c>
      <c r="L774" s="178">
        <v>157</v>
      </c>
      <c r="M774" s="172">
        <v>493</v>
      </c>
      <c r="N774" s="177">
        <v>108</v>
      </c>
      <c r="O774" s="177">
        <v>225</v>
      </c>
      <c r="P774" s="178">
        <v>160</v>
      </c>
    </row>
    <row r="775" spans="1:16" x14ac:dyDescent="0.3">
      <c r="A775" s="175" t="s">
        <v>1182</v>
      </c>
      <c r="B775" s="176" t="s">
        <v>763</v>
      </c>
      <c r="C775" s="176" t="s">
        <v>1973</v>
      </c>
      <c r="D775" s="175" t="s">
        <v>450</v>
      </c>
      <c r="E775" s="172">
        <v>454</v>
      </c>
      <c r="F775" s="177">
        <v>119</v>
      </c>
      <c r="G775" s="177">
        <v>174</v>
      </c>
      <c r="H775" s="178">
        <v>161</v>
      </c>
      <c r="I775" s="172">
        <v>459</v>
      </c>
      <c r="J775" s="177">
        <v>125</v>
      </c>
      <c r="K775" s="177">
        <v>180</v>
      </c>
      <c r="L775" s="178">
        <v>154</v>
      </c>
      <c r="M775" s="172">
        <v>502</v>
      </c>
      <c r="N775" s="177">
        <v>121</v>
      </c>
      <c r="O775" s="177">
        <v>214</v>
      </c>
      <c r="P775" s="178">
        <v>167</v>
      </c>
    </row>
    <row r="776" spans="1:16" x14ac:dyDescent="0.3">
      <c r="A776" s="175" t="s">
        <v>1014</v>
      </c>
      <c r="B776" s="176" t="s">
        <v>309</v>
      </c>
      <c r="C776" s="176" t="s">
        <v>1974</v>
      </c>
      <c r="D776" s="175" t="s">
        <v>358</v>
      </c>
      <c r="E776" s="172">
        <v>489</v>
      </c>
      <c r="F776" s="177">
        <v>268</v>
      </c>
      <c r="G776" s="177">
        <v>94</v>
      </c>
      <c r="H776" s="178">
        <v>127</v>
      </c>
      <c r="I776" s="172">
        <v>487</v>
      </c>
      <c r="J776" s="177">
        <v>260</v>
      </c>
      <c r="K776" s="177">
        <v>97</v>
      </c>
      <c r="L776" s="178">
        <v>130</v>
      </c>
      <c r="M776" s="172">
        <v>502</v>
      </c>
      <c r="N776" s="177">
        <v>271</v>
      </c>
      <c r="O776" s="177">
        <v>87</v>
      </c>
      <c r="P776" s="178">
        <v>144</v>
      </c>
    </row>
    <row r="777" spans="1:16" x14ac:dyDescent="0.3">
      <c r="A777" s="175" t="s">
        <v>568</v>
      </c>
      <c r="B777" s="176" t="s">
        <v>712</v>
      </c>
      <c r="C777" s="176" t="s">
        <v>1975</v>
      </c>
      <c r="D777" s="175" t="s">
        <v>731</v>
      </c>
      <c r="E777" s="172">
        <v>499</v>
      </c>
      <c r="F777" s="177">
        <v>187</v>
      </c>
      <c r="G777" s="177">
        <v>61</v>
      </c>
      <c r="H777" s="178">
        <v>251</v>
      </c>
      <c r="I777" s="172">
        <v>475</v>
      </c>
      <c r="J777" s="177">
        <v>186</v>
      </c>
      <c r="K777" s="177">
        <v>50</v>
      </c>
      <c r="L777" s="178">
        <v>239</v>
      </c>
      <c r="M777" s="172">
        <v>498</v>
      </c>
      <c r="N777" s="177">
        <v>190</v>
      </c>
      <c r="O777" s="177">
        <v>56</v>
      </c>
      <c r="P777" s="178">
        <v>252</v>
      </c>
    </row>
    <row r="778" spans="1:16" x14ac:dyDescent="0.3">
      <c r="A778" s="175" t="s">
        <v>938</v>
      </c>
      <c r="B778" s="176" t="s">
        <v>475</v>
      </c>
      <c r="C778" s="176" t="s">
        <v>1976</v>
      </c>
      <c r="D778" s="175" t="s">
        <v>492</v>
      </c>
      <c r="E778" s="172">
        <v>445</v>
      </c>
      <c r="F778" s="177">
        <v>166</v>
      </c>
      <c r="G778" s="177">
        <v>104</v>
      </c>
      <c r="H778" s="178">
        <v>175</v>
      </c>
      <c r="I778" s="172">
        <v>475</v>
      </c>
      <c r="J778" s="177">
        <v>166</v>
      </c>
      <c r="K778" s="177">
        <v>128</v>
      </c>
      <c r="L778" s="178">
        <v>181</v>
      </c>
      <c r="M778" s="172">
        <v>484</v>
      </c>
      <c r="N778" s="177">
        <v>170</v>
      </c>
      <c r="O778" s="177">
        <v>133</v>
      </c>
      <c r="P778" s="178">
        <v>181</v>
      </c>
    </row>
    <row r="779" spans="1:16" x14ac:dyDescent="0.3">
      <c r="A779" s="175" t="s">
        <v>234</v>
      </c>
      <c r="B779" s="176" t="s">
        <v>874</v>
      </c>
      <c r="C779" s="176" t="s">
        <v>1977</v>
      </c>
      <c r="D779" s="175" t="s">
        <v>887</v>
      </c>
      <c r="E779" s="172">
        <v>460</v>
      </c>
      <c r="F779" s="177">
        <v>121</v>
      </c>
      <c r="G779" s="177">
        <v>261</v>
      </c>
      <c r="H779" s="178">
        <v>78</v>
      </c>
      <c r="I779" s="172">
        <v>503</v>
      </c>
      <c r="J779" s="177">
        <v>122</v>
      </c>
      <c r="K779" s="177">
        <v>304</v>
      </c>
      <c r="L779" s="178">
        <v>77</v>
      </c>
      <c r="M779" s="172">
        <v>478</v>
      </c>
      <c r="N779" s="177">
        <v>144</v>
      </c>
      <c r="O779" s="177">
        <v>262</v>
      </c>
      <c r="P779" s="178">
        <v>72</v>
      </c>
    </row>
    <row r="780" spans="1:16" x14ac:dyDescent="0.3">
      <c r="A780" s="175" t="s">
        <v>938</v>
      </c>
      <c r="B780" s="176" t="s">
        <v>939</v>
      </c>
      <c r="C780" s="176" t="s">
        <v>1978</v>
      </c>
      <c r="D780" s="175" t="s">
        <v>147</v>
      </c>
      <c r="E780" s="172">
        <v>491</v>
      </c>
      <c r="F780" s="177">
        <v>165</v>
      </c>
      <c r="G780" s="177">
        <v>98</v>
      </c>
      <c r="H780" s="178">
        <v>228</v>
      </c>
      <c r="I780" s="172">
        <v>473</v>
      </c>
      <c r="J780" s="177">
        <v>164</v>
      </c>
      <c r="K780" s="177">
        <v>81</v>
      </c>
      <c r="L780" s="178">
        <v>228</v>
      </c>
      <c r="M780" s="172">
        <v>468</v>
      </c>
      <c r="N780" s="177">
        <v>163</v>
      </c>
      <c r="O780" s="177">
        <v>91</v>
      </c>
      <c r="P780" s="178">
        <v>214</v>
      </c>
    </row>
    <row r="781" spans="1:16" x14ac:dyDescent="0.3">
      <c r="A781" s="175" t="s">
        <v>938</v>
      </c>
      <c r="B781" s="176" t="s">
        <v>712</v>
      </c>
      <c r="C781" s="176" t="s">
        <v>1979</v>
      </c>
      <c r="D781" s="175" t="s">
        <v>726</v>
      </c>
      <c r="E781" s="172">
        <v>433</v>
      </c>
      <c r="F781" s="177">
        <v>178</v>
      </c>
      <c r="G781" s="177">
        <v>109</v>
      </c>
      <c r="H781" s="178">
        <v>146</v>
      </c>
      <c r="I781" s="172">
        <v>451</v>
      </c>
      <c r="J781" s="177">
        <v>180</v>
      </c>
      <c r="K781" s="177">
        <v>122</v>
      </c>
      <c r="L781" s="178">
        <v>149</v>
      </c>
      <c r="M781" s="172">
        <v>497</v>
      </c>
      <c r="N781" s="177">
        <v>174</v>
      </c>
      <c r="O781" s="177">
        <v>159</v>
      </c>
      <c r="P781" s="178">
        <v>164</v>
      </c>
    </row>
    <row r="782" spans="1:16" x14ac:dyDescent="0.3">
      <c r="A782" s="175" t="s">
        <v>1162</v>
      </c>
      <c r="B782" s="176" t="s">
        <v>108</v>
      </c>
      <c r="C782" s="176" t="s">
        <v>1980</v>
      </c>
      <c r="D782" s="175" t="s">
        <v>181</v>
      </c>
      <c r="E782" s="172">
        <v>375</v>
      </c>
      <c r="F782" s="177">
        <v>219</v>
      </c>
      <c r="G782" s="177">
        <v>82</v>
      </c>
      <c r="H782" s="178">
        <v>74</v>
      </c>
      <c r="I782" s="172">
        <v>472</v>
      </c>
      <c r="J782" s="177">
        <v>306</v>
      </c>
      <c r="K782" s="177">
        <v>93</v>
      </c>
      <c r="L782" s="178">
        <v>73</v>
      </c>
      <c r="M782" s="172">
        <v>504</v>
      </c>
      <c r="N782" s="177">
        <v>305</v>
      </c>
      <c r="O782" s="177">
        <v>101</v>
      </c>
      <c r="P782" s="178">
        <v>98</v>
      </c>
    </row>
    <row r="783" spans="1:16" x14ac:dyDescent="0.3">
      <c r="A783" s="175" t="s">
        <v>260</v>
      </c>
      <c r="B783" s="176" t="s">
        <v>272</v>
      </c>
      <c r="C783" s="176" t="s">
        <v>1981</v>
      </c>
      <c r="D783" s="175" t="s">
        <v>566</v>
      </c>
      <c r="E783" s="172">
        <v>427</v>
      </c>
      <c r="F783" s="177">
        <v>234</v>
      </c>
      <c r="G783" s="177">
        <v>114</v>
      </c>
      <c r="H783" s="178">
        <v>79</v>
      </c>
      <c r="I783" s="172">
        <v>443</v>
      </c>
      <c r="J783" s="177">
        <v>236</v>
      </c>
      <c r="K783" s="177">
        <v>122</v>
      </c>
      <c r="L783" s="178">
        <v>85</v>
      </c>
      <c r="M783" s="172">
        <v>479</v>
      </c>
      <c r="N783" s="177">
        <v>269</v>
      </c>
      <c r="O783" s="177">
        <v>125</v>
      </c>
      <c r="P783" s="178">
        <v>85</v>
      </c>
    </row>
    <row r="784" spans="1:16" x14ac:dyDescent="0.3">
      <c r="A784" s="175" t="s">
        <v>1085</v>
      </c>
      <c r="B784" s="176" t="s">
        <v>712</v>
      </c>
      <c r="C784" s="176" t="s">
        <v>1982</v>
      </c>
      <c r="D784" s="175" t="s">
        <v>446</v>
      </c>
      <c r="E784" s="172">
        <v>453</v>
      </c>
      <c r="F784" s="177">
        <v>112</v>
      </c>
      <c r="G784" s="177">
        <v>298</v>
      </c>
      <c r="H784" s="178">
        <v>43</v>
      </c>
      <c r="I784" s="172">
        <v>457</v>
      </c>
      <c r="J784" s="177">
        <v>117</v>
      </c>
      <c r="K784" s="177">
        <v>299</v>
      </c>
      <c r="L784" s="178">
        <v>41</v>
      </c>
      <c r="M784" s="172">
        <v>480</v>
      </c>
      <c r="N784" s="177">
        <v>117</v>
      </c>
      <c r="O784" s="177">
        <v>319</v>
      </c>
      <c r="P784" s="178">
        <v>44</v>
      </c>
    </row>
    <row r="785" spans="1:16" x14ac:dyDescent="0.3">
      <c r="A785" s="175" t="s">
        <v>107</v>
      </c>
      <c r="B785" s="176" t="s">
        <v>475</v>
      </c>
      <c r="C785" s="176" t="s">
        <v>1983</v>
      </c>
      <c r="D785" s="175" t="s">
        <v>489</v>
      </c>
      <c r="E785" s="172">
        <v>472</v>
      </c>
      <c r="F785" s="177">
        <v>123</v>
      </c>
      <c r="G785" s="177">
        <v>222</v>
      </c>
      <c r="H785" s="178">
        <v>127</v>
      </c>
      <c r="I785" s="172">
        <v>486</v>
      </c>
      <c r="J785" s="177">
        <v>135</v>
      </c>
      <c r="K785" s="177">
        <v>231</v>
      </c>
      <c r="L785" s="178">
        <v>120</v>
      </c>
      <c r="M785" s="172">
        <v>479</v>
      </c>
      <c r="N785" s="177">
        <v>133</v>
      </c>
      <c r="O785" s="177">
        <v>223</v>
      </c>
      <c r="P785" s="178">
        <v>123</v>
      </c>
    </row>
    <row r="786" spans="1:16" x14ac:dyDescent="0.3">
      <c r="A786" s="175" t="s">
        <v>568</v>
      </c>
      <c r="B786" s="176" t="s">
        <v>939</v>
      </c>
      <c r="C786" s="176" t="s">
        <v>1984</v>
      </c>
      <c r="D786" s="175" t="s">
        <v>997</v>
      </c>
      <c r="E786" s="172">
        <v>547</v>
      </c>
      <c r="F786" s="177">
        <v>169</v>
      </c>
      <c r="G786" s="177">
        <v>268</v>
      </c>
      <c r="H786" s="178">
        <v>110</v>
      </c>
      <c r="I786" s="172">
        <v>501</v>
      </c>
      <c r="J786" s="177">
        <v>160</v>
      </c>
      <c r="K786" s="177">
        <v>244</v>
      </c>
      <c r="L786" s="178">
        <v>97</v>
      </c>
      <c r="M786" s="172">
        <v>481</v>
      </c>
      <c r="N786" s="177">
        <v>159</v>
      </c>
      <c r="O786" s="177">
        <v>220</v>
      </c>
      <c r="P786" s="178">
        <v>102</v>
      </c>
    </row>
    <row r="787" spans="1:16" x14ac:dyDescent="0.3">
      <c r="A787" s="175" t="s">
        <v>308</v>
      </c>
      <c r="B787" s="176" t="s">
        <v>1163</v>
      </c>
      <c r="C787" s="176" t="s">
        <v>1985</v>
      </c>
      <c r="D787" s="175" t="s">
        <v>1170</v>
      </c>
      <c r="E787" s="172">
        <v>471</v>
      </c>
      <c r="F787" s="177">
        <v>91</v>
      </c>
      <c r="G787" s="177">
        <v>172</v>
      </c>
      <c r="H787" s="178">
        <v>208</v>
      </c>
      <c r="I787" s="172">
        <v>470</v>
      </c>
      <c r="J787" s="177">
        <v>90</v>
      </c>
      <c r="K787" s="177">
        <v>167</v>
      </c>
      <c r="L787" s="178">
        <v>213</v>
      </c>
      <c r="M787" s="172">
        <v>474</v>
      </c>
      <c r="N787" s="177">
        <v>91</v>
      </c>
      <c r="O787" s="177">
        <v>170</v>
      </c>
      <c r="P787" s="178">
        <v>213</v>
      </c>
    </row>
    <row r="788" spans="1:16" x14ac:dyDescent="0.3">
      <c r="A788" s="175" t="s">
        <v>1038</v>
      </c>
      <c r="B788" s="176" t="s">
        <v>569</v>
      </c>
      <c r="C788" s="176" t="s">
        <v>1986</v>
      </c>
      <c r="D788" s="175" t="s">
        <v>612</v>
      </c>
      <c r="E788" s="172">
        <v>324</v>
      </c>
      <c r="F788" s="177">
        <v>152</v>
      </c>
      <c r="G788" s="177">
        <v>65</v>
      </c>
      <c r="H788" s="178">
        <v>107</v>
      </c>
      <c r="I788" s="172">
        <v>380</v>
      </c>
      <c r="J788" s="177">
        <v>186</v>
      </c>
      <c r="K788" s="177">
        <v>71</v>
      </c>
      <c r="L788" s="178">
        <v>123</v>
      </c>
      <c r="M788" s="172">
        <v>483</v>
      </c>
      <c r="N788" s="177">
        <v>195</v>
      </c>
      <c r="O788" s="177">
        <v>155</v>
      </c>
      <c r="P788" s="178">
        <v>133</v>
      </c>
    </row>
    <row r="789" spans="1:16" x14ac:dyDescent="0.3">
      <c r="A789" s="175" t="s">
        <v>1014</v>
      </c>
      <c r="B789" s="176" t="s">
        <v>748</v>
      </c>
      <c r="C789" s="176" t="s">
        <v>1987</v>
      </c>
      <c r="D789" s="175" t="s">
        <v>761</v>
      </c>
      <c r="E789" s="172">
        <v>459</v>
      </c>
      <c r="F789" s="177">
        <v>233</v>
      </c>
      <c r="G789" s="177">
        <v>55</v>
      </c>
      <c r="H789" s="178">
        <v>171</v>
      </c>
      <c r="I789" s="172">
        <v>467</v>
      </c>
      <c r="J789" s="177">
        <v>242</v>
      </c>
      <c r="K789" s="177">
        <v>49</v>
      </c>
      <c r="L789" s="178">
        <v>176</v>
      </c>
      <c r="M789" s="172">
        <v>473</v>
      </c>
      <c r="N789" s="177">
        <v>241</v>
      </c>
      <c r="O789" s="177">
        <v>55</v>
      </c>
      <c r="P789" s="178">
        <v>177</v>
      </c>
    </row>
    <row r="790" spans="1:16" x14ac:dyDescent="0.3">
      <c r="A790" s="175" t="s">
        <v>1162</v>
      </c>
      <c r="B790" s="176" t="s">
        <v>1039</v>
      </c>
      <c r="C790" s="176" t="s">
        <v>1988</v>
      </c>
      <c r="D790" s="175" t="s">
        <v>505</v>
      </c>
      <c r="E790" s="172">
        <v>492</v>
      </c>
      <c r="F790" s="177">
        <v>231</v>
      </c>
      <c r="G790" s="177">
        <v>95</v>
      </c>
      <c r="H790" s="178">
        <v>166</v>
      </c>
      <c r="I790" s="172">
        <v>540</v>
      </c>
      <c r="J790" s="177">
        <v>228</v>
      </c>
      <c r="K790" s="177">
        <v>172</v>
      </c>
      <c r="L790" s="178">
        <v>140</v>
      </c>
      <c r="M790" s="172">
        <v>487</v>
      </c>
      <c r="N790" s="177">
        <v>232</v>
      </c>
      <c r="O790" s="177">
        <v>100</v>
      </c>
      <c r="P790" s="178">
        <v>155</v>
      </c>
    </row>
    <row r="791" spans="1:16" x14ac:dyDescent="0.3">
      <c r="A791" s="175" t="s">
        <v>680</v>
      </c>
      <c r="B791" s="176" t="s">
        <v>108</v>
      </c>
      <c r="C791" s="176" t="s">
        <v>1989</v>
      </c>
      <c r="D791" s="175" t="s">
        <v>199</v>
      </c>
      <c r="E791" s="172">
        <v>485</v>
      </c>
      <c r="F791" s="177">
        <v>301</v>
      </c>
      <c r="G791" s="177">
        <v>68</v>
      </c>
      <c r="H791" s="178">
        <v>116</v>
      </c>
      <c r="I791" s="172">
        <v>602</v>
      </c>
      <c r="J791" s="177">
        <v>298</v>
      </c>
      <c r="K791" s="177">
        <v>180</v>
      </c>
      <c r="L791" s="178">
        <v>124</v>
      </c>
      <c r="M791" s="172">
        <v>476</v>
      </c>
      <c r="N791" s="177">
        <v>297</v>
      </c>
      <c r="O791" s="177">
        <v>48</v>
      </c>
      <c r="P791" s="178">
        <v>131</v>
      </c>
    </row>
    <row r="792" spans="1:16" x14ac:dyDescent="0.3">
      <c r="A792" s="175" t="s">
        <v>913</v>
      </c>
      <c r="B792" s="176" t="s">
        <v>1150</v>
      </c>
      <c r="C792" s="176" t="s">
        <v>1990</v>
      </c>
      <c r="D792" s="175" t="s">
        <v>906</v>
      </c>
      <c r="E792" s="172">
        <v>518</v>
      </c>
      <c r="F792" s="177">
        <v>299</v>
      </c>
      <c r="G792" s="177">
        <v>123</v>
      </c>
      <c r="H792" s="178">
        <v>96</v>
      </c>
      <c r="I792" s="172">
        <v>464</v>
      </c>
      <c r="J792" s="177">
        <v>303</v>
      </c>
      <c r="K792" s="177">
        <v>71</v>
      </c>
      <c r="L792" s="178">
        <v>90</v>
      </c>
      <c r="M792" s="172">
        <v>493</v>
      </c>
      <c r="N792" s="177">
        <v>309</v>
      </c>
      <c r="O792" s="177">
        <v>70</v>
      </c>
      <c r="P792" s="178">
        <v>114</v>
      </c>
    </row>
    <row r="793" spans="1:16" x14ac:dyDescent="0.3">
      <c r="A793" s="175" t="s">
        <v>568</v>
      </c>
      <c r="B793" s="176" t="s">
        <v>874</v>
      </c>
      <c r="C793" s="176" t="s">
        <v>1991</v>
      </c>
      <c r="D793" s="175" t="s">
        <v>901</v>
      </c>
      <c r="E793" s="172">
        <v>423</v>
      </c>
      <c r="F793" s="177">
        <v>155</v>
      </c>
      <c r="G793" s="177">
        <v>220</v>
      </c>
      <c r="H793" s="178">
        <v>48</v>
      </c>
      <c r="I793" s="172">
        <v>481</v>
      </c>
      <c r="J793" s="177">
        <v>222</v>
      </c>
      <c r="K793" s="177">
        <v>210</v>
      </c>
      <c r="L793" s="178">
        <v>49</v>
      </c>
      <c r="M793" s="172">
        <v>474</v>
      </c>
      <c r="N793" s="177">
        <v>224</v>
      </c>
      <c r="O793" s="177">
        <v>196</v>
      </c>
      <c r="P793" s="178">
        <v>54</v>
      </c>
    </row>
    <row r="794" spans="1:16" x14ac:dyDescent="0.3">
      <c r="A794" s="175" t="s">
        <v>819</v>
      </c>
      <c r="B794" s="176" t="s">
        <v>181</v>
      </c>
      <c r="C794" s="176" t="s">
        <v>1992</v>
      </c>
      <c r="D794" s="175" t="s">
        <v>827</v>
      </c>
      <c r="E794" s="172">
        <v>463</v>
      </c>
      <c r="F794" s="177">
        <v>141</v>
      </c>
      <c r="G794" s="177">
        <v>88</v>
      </c>
      <c r="H794" s="178">
        <v>234</v>
      </c>
      <c r="I794" s="172">
        <v>469</v>
      </c>
      <c r="J794" s="177">
        <v>142</v>
      </c>
      <c r="K794" s="177">
        <v>80</v>
      </c>
      <c r="L794" s="178">
        <v>247</v>
      </c>
      <c r="M794" s="172">
        <v>476</v>
      </c>
      <c r="N794" s="177">
        <v>142</v>
      </c>
      <c r="O794" s="177">
        <v>80</v>
      </c>
      <c r="P794" s="178">
        <v>254</v>
      </c>
    </row>
    <row r="795" spans="1:16" x14ac:dyDescent="0.3">
      <c r="A795" s="175" t="s">
        <v>107</v>
      </c>
      <c r="B795" s="176" t="s">
        <v>108</v>
      </c>
      <c r="C795" s="176" t="s">
        <v>1993</v>
      </c>
      <c r="D795" s="175" t="s">
        <v>123</v>
      </c>
      <c r="E795" s="172">
        <v>485</v>
      </c>
      <c r="F795" s="177">
        <v>221</v>
      </c>
      <c r="G795" s="177">
        <v>172</v>
      </c>
      <c r="H795" s="178">
        <v>92</v>
      </c>
      <c r="I795" s="172">
        <v>488</v>
      </c>
      <c r="J795" s="177">
        <v>222</v>
      </c>
      <c r="K795" s="177">
        <v>179</v>
      </c>
      <c r="L795" s="178">
        <v>87</v>
      </c>
      <c r="M795" s="172">
        <v>470</v>
      </c>
      <c r="N795" s="177">
        <v>223</v>
      </c>
      <c r="O795" s="177">
        <v>158</v>
      </c>
      <c r="P795" s="178">
        <v>89</v>
      </c>
    </row>
    <row r="796" spans="1:16" x14ac:dyDescent="0.3">
      <c r="A796" s="175" t="s">
        <v>308</v>
      </c>
      <c r="B796" s="176" t="s">
        <v>181</v>
      </c>
      <c r="C796" s="176" t="s">
        <v>1994</v>
      </c>
      <c r="D796" s="175" t="s">
        <v>849</v>
      </c>
      <c r="E796" s="172">
        <v>444</v>
      </c>
      <c r="F796" s="177">
        <v>170</v>
      </c>
      <c r="G796" s="177">
        <v>123</v>
      </c>
      <c r="H796" s="178">
        <v>151</v>
      </c>
      <c r="I796" s="172">
        <v>461</v>
      </c>
      <c r="J796" s="177">
        <v>168</v>
      </c>
      <c r="K796" s="177">
        <v>144</v>
      </c>
      <c r="L796" s="178">
        <v>149</v>
      </c>
      <c r="M796" s="172">
        <v>481</v>
      </c>
      <c r="N796" s="177">
        <v>172</v>
      </c>
      <c r="O796" s="177">
        <v>146</v>
      </c>
      <c r="P796" s="178">
        <v>163</v>
      </c>
    </row>
    <row r="797" spans="1:16" x14ac:dyDescent="0.3">
      <c r="A797" s="175" t="s">
        <v>568</v>
      </c>
      <c r="B797" s="176" t="s">
        <v>569</v>
      </c>
      <c r="C797" s="176" t="s">
        <v>1995</v>
      </c>
      <c r="D797" s="175" t="s">
        <v>670</v>
      </c>
      <c r="E797" s="172">
        <v>445</v>
      </c>
      <c r="F797" s="177">
        <v>165</v>
      </c>
      <c r="G797" s="177">
        <v>209</v>
      </c>
      <c r="H797" s="178">
        <v>71</v>
      </c>
      <c r="I797" s="172">
        <v>445</v>
      </c>
      <c r="J797" s="177">
        <v>168</v>
      </c>
      <c r="K797" s="177">
        <v>209</v>
      </c>
      <c r="L797" s="178">
        <v>68</v>
      </c>
      <c r="M797" s="172">
        <v>473</v>
      </c>
      <c r="N797" s="177">
        <v>190</v>
      </c>
      <c r="O797" s="177">
        <v>208</v>
      </c>
      <c r="P797" s="178">
        <v>75</v>
      </c>
    </row>
    <row r="798" spans="1:16" x14ac:dyDescent="0.3">
      <c r="A798" s="175" t="s">
        <v>747</v>
      </c>
      <c r="B798" s="176" t="s">
        <v>506</v>
      </c>
      <c r="C798" s="176" t="s">
        <v>1996</v>
      </c>
      <c r="D798" s="175" t="s">
        <v>1030</v>
      </c>
      <c r="E798" s="172">
        <v>407</v>
      </c>
      <c r="F798" s="177">
        <v>137</v>
      </c>
      <c r="G798" s="177">
        <v>131</v>
      </c>
      <c r="H798" s="178">
        <v>139</v>
      </c>
      <c r="I798" s="172">
        <v>451</v>
      </c>
      <c r="J798" s="177">
        <v>136</v>
      </c>
      <c r="K798" s="177">
        <v>172</v>
      </c>
      <c r="L798" s="178">
        <v>143</v>
      </c>
      <c r="M798" s="172">
        <v>483</v>
      </c>
      <c r="N798" s="177">
        <v>137</v>
      </c>
      <c r="O798" s="177">
        <v>185</v>
      </c>
      <c r="P798" s="178">
        <v>161</v>
      </c>
    </row>
    <row r="799" spans="1:16" x14ac:dyDescent="0.3">
      <c r="A799" s="175" t="s">
        <v>234</v>
      </c>
      <c r="B799" s="176" t="s">
        <v>1039</v>
      </c>
      <c r="C799" s="176" t="s">
        <v>1997</v>
      </c>
      <c r="D799" s="175" t="s">
        <v>1071</v>
      </c>
      <c r="E799" s="172">
        <v>460</v>
      </c>
      <c r="F799" s="177">
        <v>323</v>
      </c>
      <c r="G799" s="177">
        <v>58</v>
      </c>
      <c r="H799" s="178">
        <v>79</v>
      </c>
      <c r="I799" s="172">
        <v>461</v>
      </c>
      <c r="J799" s="177">
        <v>321</v>
      </c>
      <c r="K799" s="177">
        <v>59</v>
      </c>
      <c r="L799" s="178">
        <v>81</v>
      </c>
      <c r="M799" s="172">
        <v>471</v>
      </c>
      <c r="N799" s="177">
        <v>325</v>
      </c>
      <c r="O799" s="177">
        <v>58</v>
      </c>
      <c r="P799" s="178">
        <v>88</v>
      </c>
    </row>
    <row r="800" spans="1:16" x14ac:dyDescent="0.3">
      <c r="A800" s="175" t="s">
        <v>539</v>
      </c>
      <c r="B800" s="176" t="s">
        <v>309</v>
      </c>
      <c r="C800" s="176" t="s">
        <v>1998</v>
      </c>
      <c r="D800" s="175" t="s">
        <v>350</v>
      </c>
      <c r="E800" s="172">
        <v>435</v>
      </c>
      <c r="F800" s="177">
        <v>111</v>
      </c>
      <c r="G800" s="177">
        <v>206</v>
      </c>
      <c r="H800" s="178">
        <v>118</v>
      </c>
      <c r="I800" s="172">
        <v>447</v>
      </c>
      <c r="J800" s="177">
        <v>116</v>
      </c>
      <c r="K800" s="177">
        <v>207</v>
      </c>
      <c r="L800" s="178">
        <v>124</v>
      </c>
      <c r="M800" s="172">
        <v>463</v>
      </c>
      <c r="N800" s="177">
        <v>118</v>
      </c>
      <c r="O800" s="177">
        <v>221</v>
      </c>
      <c r="P800" s="178">
        <v>124</v>
      </c>
    </row>
    <row r="801" spans="1:16" x14ac:dyDescent="0.3">
      <c r="A801" s="175" t="s">
        <v>234</v>
      </c>
      <c r="B801" s="176" t="s">
        <v>261</v>
      </c>
      <c r="C801" s="176" t="s">
        <v>1999</v>
      </c>
      <c r="D801" s="175" t="s">
        <v>275</v>
      </c>
      <c r="E801" s="172">
        <v>468</v>
      </c>
      <c r="F801" s="177">
        <v>129</v>
      </c>
      <c r="G801" s="177">
        <v>247</v>
      </c>
      <c r="H801" s="178">
        <v>92</v>
      </c>
      <c r="I801" s="172">
        <v>475</v>
      </c>
      <c r="J801" s="177">
        <v>131</v>
      </c>
      <c r="K801" s="177">
        <v>248</v>
      </c>
      <c r="L801" s="178">
        <v>96</v>
      </c>
      <c r="M801" s="172">
        <v>459</v>
      </c>
      <c r="N801" s="177">
        <v>132</v>
      </c>
      <c r="O801" s="177">
        <v>235</v>
      </c>
      <c r="P801" s="178">
        <v>92</v>
      </c>
    </row>
    <row r="802" spans="1:16" x14ac:dyDescent="0.3">
      <c r="A802" s="175" t="s">
        <v>938</v>
      </c>
      <c r="B802" s="176" t="s">
        <v>272</v>
      </c>
      <c r="C802" s="176" t="s">
        <v>2000</v>
      </c>
      <c r="D802" s="176" t="s">
        <v>542</v>
      </c>
      <c r="E802" s="172">
        <v>485</v>
      </c>
      <c r="F802" s="177">
        <v>238</v>
      </c>
      <c r="G802" s="177">
        <v>118</v>
      </c>
      <c r="H802" s="178">
        <v>129</v>
      </c>
      <c r="I802" s="172">
        <v>464</v>
      </c>
      <c r="J802" s="177">
        <v>239</v>
      </c>
      <c r="K802" s="177">
        <v>114</v>
      </c>
      <c r="L802" s="178">
        <v>111</v>
      </c>
      <c r="M802" s="172">
        <v>455</v>
      </c>
      <c r="N802" s="177">
        <v>235</v>
      </c>
      <c r="O802" s="177">
        <v>116</v>
      </c>
      <c r="P802" s="178">
        <v>104</v>
      </c>
    </row>
    <row r="803" spans="1:16" x14ac:dyDescent="0.3">
      <c r="A803" s="175" t="s">
        <v>873</v>
      </c>
      <c r="B803" s="176" t="s">
        <v>261</v>
      </c>
      <c r="C803" s="176" t="s">
        <v>2001</v>
      </c>
      <c r="D803" s="175" t="s">
        <v>282</v>
      </c>
      <c r="E803" s="172">
        <v>507</v>
      </c>
      <c r="F803" s="177">
        <v>416</v>
      </c>
      <c r="G803" s="177">
        <v>38</v>
      </c>
      <c r="H803" s="178">
        <v>53</v>
      </c>
      <c r="I803" s="172">
        <v>490</v>
      </c>
      <c r="J803" s="177">
        <v>406</v>
      </c>
      <c r="K803" s="177">
        <v>38</v>
      </c>
      <c r="L803" s="178">
        <v>46</v>
      </c>
      <c r="M803" s="172">
        <v>462</v>
      </c>
      <c r="N803" s="177">
        <v>378</v>
      </c>
      <c r="O803" s="177">
        <v>37</v>
      </c>
      <c r="P803" s="178">
        <v>47</v>
      </c>
    </row>
    <row r="804" spans="1:16" x14ac:dyDescent="0.3">
      <c r="A804" s="175" t="s">
        <v>512</v>
      </c>
      <c r="B804" s="176" t="s">
        <v>681</v>
      </c>
      <c r="C804" s="176" t="s">
        <v>2002</v>
      </c>
      <c r="D804" s="175" t="s">
        <v>710</v>
      </c>
      <c r="E804" s="172">
        <v>487</v>
      </c>
      <c r="F804" s="177">
        <v>186</v>
      </c>
      <c r="G804" s="177">
        <v>145</v>
      </c>
      <c r="H804" s="178">
        <v>156</v>
      </c>
      <c r="I804" s="172">
        <v>478</v>
      </c>
      <c r="J804" s="177">
        <v>184</v>
      </c>
      <c r="K804" s="177">
        <v>144</v>
      </c>
      <c r="L804" s="178">
        <v>150</v>
      </c>
      <c r="M804" s="172">
        <v>441</v>
      </c>
      <c r="N804" s="177">
        <v>180</v>
      </c>
      <c r="O804" s="177">
        <v>131</v>
      </c>
      <c r="P804" s="178">
        <v>130</v>
      </c>
    </row>
    <row r="805" spans="1:16" x14ac:dyDescent="0.3">
      <c r="A805" s="175" t="s">
        <v>873</v>
      </c>
      <c r="B805" s="176" t="s">
        <v>261</v>
      </c>
      <c r="C805" s="176" t="s">
        <v>2003</v>
      </c>
      <c r="D805" s="175" t="s">
        <v>302</v>
      </c>
      <c r="E805" s="172">
        <v>432</v>
      </c>
      <c r="F805" s="177">
        <v>163</v>
      </c>
      <c r="G805" s="177">
        <v>91</v>
      </c>
      <c r="H805" s="178">
        <v>178</v>
      </c>
      <c r="I805" s="172">
        <v>461</v>
      </c>
      <c r="J805" s="177">
        <v>159</v>
      </c>
      <c r="K805" s="177">
        <v>109</v>
      </c>
      <c r="L805" s="178">
        <v>193</v>
      </c>
      <c r="M805" s="172">
        <v>450</v>
      </c>
      <c r="N805" s="177">
        <v>159</v>
      </c>
      <c r="O805" s="177">
        <v>107</v>
      </c>
      <c r="P805" s="178">
        <v>184</v>
      </c>
    </row>
    <row r="806" spans="1:16" x14ac:dyDescent="0.3">
      <c r="A806" s="175" t="s">
        <v>568</v>
      </c>
      <c r="B806" s="176" t="s">
        <v>181</v>
      </c>
      <c r="C806" s="176" t="s">
        <v>2004</v>
      </c>
      <c r="D806" s="175" t="s">
        <v>840</v>
      </c>
      <c r="E806" s="172">
        <v>486</v>
      </c>
      <c r="F806" s="177">
        <v>277</v>
      </c>
      <c r="G806" s="177">
        <v>122</v>
      </c>
      <c r="H806" s="178">
        <v>87</v>
      </c>
      <c r="I806" s="172">
        <v>487</v>
      </c>
      <c r="J806" s="177">
        <v>276</v>
      </c>
      <c r="K806" s="177">
        <v>114</v>
      </c>
      <c r="L806" s="178">
        <v>97</v>
      </c>
      <c r="M806" s="172">
        <v>469</v>
      </c>
      <c r="N806" s="177">
        <v>278</v>
      </c>
      <c r="O806" s="177">
        <v>83</v>
      </c>
      <c r="P806" s="178">
        <v>108</v>
      </c>
    </row>
    <row r="807" spans="1:16" x14ac:dyDescent="0.3">
      <c r="A807" s="175" t="s">
        <v>457</v>
      </c>
      <c r="B807" s="176" t="s">
        <v>181</v>
      </c>
      <c r="C807" s="176" t="s">
        <v>2005</v>
      </c>
      <c r="D807" s="175" t="s">
        <v>836</v>
      </c>
      <c r="E807" s="172">
        <v>448</v>
      </c>
      <c r="F807" s="177">
        <v>215</v>
      </c>
      <c r="G807" s="177">
        <v>60</v>
      </c>
      <c r="H807" s="178">
        <v>173</v>
      </c>
      <c r="I807" s="172">
        <v>458</v>
      </c>
      <c r="J807" s="177">
        <v>218</v>
      </c>
      <c r="K807" s="177">
        <v>66</v>
      </c>
      <c r="L807" s="178">
        <v>174</v>
      </c>
      <c r="M807" s="172">
        <v>477</v>
      </c>
      <c r="N807" s="177">
        <v>220</v>
      </c>
      <c r="O807" s="177">
        <v>64</v>
      </c>
      <c r="P807" s="178">
        <v>193</v>
      </c>
    </row>
    <row r="808" spans="1:16" x14ac:dyDescent="0.3">
      <c r="A808" s="175" t="s">
        <v>107</v>
      </c>
      <c r="B808" s="176" t="s">
        <v>874</v>
      </c>
      <c r="C808" s="176" t="s">
        <v>2006</v>
      </c>
      <c r="D808" s="175" t="s">
        <v>906</v>
      </c>
      <c r="E808" s="172">
        <v>383</v>
      </c>
      <c r="F808" s="177">
        <v>185</v>
      </c>
      <c r="G808" s="177">
        <v>163</v>
      </c>
      <c r="H808" s="178">
        <v>35</v>
      </c>
      <c r="I808" s="172">
        <v>463</v>
      </c>
      <c r="J808" s="177">
        <v>206</v>
      </c>
      <c r="K808" s="177">
        <v>205</v>
      </c>
      <c r="L808" s="178">
        <v>52</v>
      </c>
      <c r="M808" s="172">
        <v>463</v>
      </c>
      <c r="N808" s="177">
        <v>207</v>
      </c>
      <c r="O808" s="177">
        <v>199</v>
      </c>
      <c r="P808" s="178">
        <v>57</v>
      </c>
    </row>
    <row r="809" spans="1:16" x14ac:dyDescent="0.3">
      <c r="A809" s="175" t="s">
        <v>474</v>
      </c>
      <c r="B809" s="176" t="s">
        <v>939</v>
      </c>
      <c r="C809" s="176" t="s">
        <v>2007</v>
      </c>
      <c r="D809" s="175" t="s">
        <v>964</v>
      </c>
      <c r="E809" s="172">
        <v>451</v>
      </c>
      <c r="F809" s="177">
        <v>182</v>
      </c>
      <c r="G809" s="177">
        <v>148</v>
      </c>
      <c r="H809" s="178">
        <v>121</v>
      </c>
      <c r="I809" s="172">
        <v>451</v>
      </c>
      <c r="J809" s="177">
        <v>192</v>
      </c>
      <c r="K809" s="177">
        <v>135</v>
      </c>
      <c r="L809" s="178">
        <v>124</v>
      </c>
      <c r="M809" s="172">
        <v>487</v>
      </c>
      <c r="N809" s="177">
        <v>192</v>
      </c>
      <c r="O809" s="177">
        <v>140</v>
      </c>
      <c r="P809" s="178">
        <v>155</v>
      </c>
    </row>
    <row r="810" spans="1:16" x14ac:dyDescent="0.3">
      <c r="A810" s="175" t="s">
        <v>1122</v>
      </c>
      <c r="B810" s="176" t="s">
        <v>181</v>
      </c>
      <c r="C810" s="176" t="s">
        <v>2008</v>
      </c>
      <c r="D810" s="175" t="s">
        <v>867</v>
      </c>
      <c r="E810" s="172">
        <v>420</v>
      </c>
      <c r="F810" s="177">
        <v>185</v>
      </c>
      <c r="G810" s="177">
        <v>56</v>
      </c>
      <c r="H810" s="178">
        <v>179</v>
      </c>
      <c r="I810" s="172">
        <v>426</v>
      </c>
      <c r="J810" s="177">
        <v>192</v>
      </c>
      <c r="K810" s="177">
        <v>55</v>
      </c>
      <c r="L810" s="178">
        <v>179</v>
      </c>
      <c r="M810" s="172">
        <v>465</v>
      </c>
      <c r="N810" s="177">
        <v>231</v>
      </c>
      <c r="O810" s="177">
        <v>45</v>
      </c>
      <c r="P810" s="178">
        <v>189</v>
      </c>
    </row>
    <row r="811" spans="1:16" x14ac:dyDescent="0.3">
      <c r="A811" s="175" t="s">
        <v>711</v>
      </c>
      <c r="B811" s="176" t="s">
        <v>748</v>
      </c>
      <c r="C811" s="176" t="s">
        <v>2009</v>
      </c>
      <c r="D811" s="175" t="s">
        <v>752</v>
      </c>
      <c r="E811" s="172">
        <v>378</v>
      </c>
      <c r="F811" s="177">
        <v>265</v>
      </c>
      <c r="G811" s="177">
        <v>47</v>
      </c>
      <c r="H811" s="178">
        <v>66</v>
      </c>
      <c r="I811" s="172">
        <v>452</v>
      </c>
      <c r="J811" s="177">
        <v>337</v>
      </c>
      <c r="K811" s="177">
        <v>50</v>
      </c>
      <c r="L811" s="178">
        <v>65</v>
      </c>
      <c r="M811" s="172">
        <v>460</v>
      </c>
      <c r="N811" s="177">
        <v>338</v>
      </c>
      <c r="O811" s="177">
        <v>52</v>
      </c>
      <c r="P811" s="178">
        <v>70</v>
      </c>
    </row>
    <row r="812" spans="1:16" x14ac:dyDescent="0.3">
      <c r="A812" s="175" t="s">
        <v>1085</v>
      </c>
      <c r="B812" s="176" t="s">
        <v>261</v>
      </c>
      <c r="C812" s="176" t="s">
        <v>2010</v>
      </c>
      <c r="D812" s="175" t="s">
        <v>269</v>
      </c>
      <c r="E812" s="172">
        <v>453</v>
      </c>
      <c r="F812" s="177">
        <v>174</v>
      </c>
      <c r="G812" s="177">
        <v>83</v>
      </c>
      <c r="H812" s="178">
        <v>196</v>
      </c>
      <c r="I812" s="172">
        <v>447</v>
      </c>
      <c r="J812" s="177">
        <v>173</v>
      </c>
      <c r="K812" s="177">
        <v>82</v>
      </c>
      <c r="L812" s="178">
        <v>192</v>
      </c>
      <c r="M812" s="172">
        <v>440</v>
      </c>
      <c r="N812" s="177">
        <v>176</v>
      </c>
      <c r="O812" s="177">
        <v>83</v>
      </c>
      <c r="P812" s="178">
        <v>181</v>
      </c>
    </row>
    <row r="813" spans="1:16" x14ac:dyDescent="0.3">
      <c r="A813" s="175" t="s">
        <v>107</v>
      </c>
      <c r="B813" s="176" t="s">
        <v>235</v>
      </c>
      <c r="C813" s="176" t="s">
        <v>2011</v>
      </c>
      <c r="D813" s="175" t="s">
        <v>244</v>
      </c>
      <c r="E813" s="172">
        <v>358</v>
      </c>
      <c r="F813" s="177">
        <v>172</v>
      </c>
      <c r="G813" s="177">
        <v>111</v>
      </c>
      <c r="H813" s="178">
        <v>75</v>
      </c>
      <c r="I813" s="172">
        <v>390</v>
      </c>
      <c r="J813" s="177">
        <v>184</v>
      </c>
      <c r="K813" s="177">
        <v>118</v>
      </c>
      <c r="L813" s="178">
        <v>88</v>
      </c>
      <c r="M813" s="172">
        <v>450</v>
      </c>
      <c r="N813" s="177">
        <v>245</v>
      </c>
      <c r="O813" s="177">
        <v>118</v>
      </c>
      <c r="P813" s="178">
        <v>87</v>
      </c>
    </row>
    <row r="814" spans="1:16" x14ac:dyDescent="0.3">
      <c r="A814" s="175" t="s">
        <v>913</v>
      </c>
      <c r="B814" s="176" t="s">
        <v>939</v>
      </c>
      <c r="C814" s="176" t="s">
        <v>2012</v>
      </c>
      <c r="D814" s="175" t="s">
        <v>990</v>
      </c>
      <c r="E814" s="172">
        <v>394</v>
      </c>
      <c r="F814" s="177">
        <v>194</v>
      </c>
      <c r="G814" s="177">
        <v>111</v>
      </c>
      <c r="H814" s="178">
        <v>89</v>
      </c>
      <c r="I814" s="172">
        <v>428</v>
      </c>
      <c r="J814" s="177">
        <v>198</v>
      </c>
      <c r="K814" s="177">
        <v>107</v>
      </c>
      <c r="L814" s="178">
        <v>123</v>
      </c>
      <c r="M814" s="172">
        <v>461</v>
      </c>
      <c r="N814" s="177">
        <v>200</v>
      </c>
      <c r="O814" s="177">
        <v>128</v>
      </c>
      <c r="P814" s="178">
        <v>133</v>
      </c>
    </row>
    <row r="815" spans="1:16" x14ac:dyDescent="0.3">
      <c r="A815" s="175" t="s">
        <v>1130</v>
      </c>
      <c r="B815" s="176" t="s">
        <v>181</v>
      </c>
      <c r="C815" s="176" t="s">
        <v>2013</v>
      </c>
      <c r="D815" s="175" t="s">
        <v>866</v>
      </c>
      <c r="E815" s="172">
        <v>438</v>
      </c>
      <c r="F815" s="177">
        <v>210</v>
      </c>
      <c r="G815" s="177">
        <v>145</v>
      </c>
      <c r="H815" s="178">
        <v>83</v>
      </c>
      <c r="I815" s="172">
        <v>410</v>
      </c>
      <c r="J815" s="177">
        <v>201</v>
      </c>
      <c r="K815" s="177">
        <v>132</v>
      </c>
      <c r="L815" s="178">
        <v>77</v>
      </c>
      <c r="M815" s="172">
        <v>458</v>
      </c>
      <c r="N815" s="177">
        <v>204</v>
      </c>
      <c r="O815" s="177">
        <v>168</v>
      </c>
      <c r="P815" s="178">
        <v>86</v>
      </c>
    </row>
    <row r="816" spans="1:16" x14ac:dyDescent="0.3">
      <c r="A816" s="175" t="s">
        <v>711</v>
      </c>
      <c r="B816" s="176" t="s">
        <v>261</v>
      </c>
      <c r="C816" s="176" t="s">
        <v>2014</v>
      </c>
      <c r="D816" s="175" t="s">
        <v>271</v>
      </c>
      <c r="E816" s="172">
        <v>410</v>
      </c>
      <c r="F816" s="177">
        <v>180</v>
      </c>
      <c r="G816" s="177">
        <v>68</v>
      </c>
      <c r="H816" s="178">
        <v>162</v>
      </c>
      <c r="I816" s="172">
        <v>432</v>
      </c>
      <c r="J816" s="177">
        <v>176</v>
      </c>
      <c r="K816" s="177">
        <v>83</v>
      </c>
      <c r="L816" s="178">
        <v>173</v>
      </c>
      <c r="M816" s="172">
        <v>466</v>
      </c>
      <c r="N816" s="177">
        <v>179</v>
      </c>
      <c r="O816" s="177">
        <v>97</v>
      </c>
      <c r="P816" s="178">
        <v>190</v>
      </c>
    </row>
    <row r="817" spans="1:16" x14ac:dyDescent="0.3">
      <c r="A817" s="175" t="s">
        <v>938</v>
      </c>
      <c r="B817" s="176" t="s">
        <v>506</v>
      </c>
      <c r="C817" s="176" t="s">
        <v>2015</v>
      </c>
      <c r="D817" s="175" t="s">
        <v>1031</v>
      </c>
      <c r="E817" s="172">
        <v>460</v>
      </c>
      <c r="F817" s="177">
        <v>191</v>
      </c>
      <c r="G817" s="177">
        <v>180</v>
      </c>
      <c r="H817" s="178">
        <v>89</v>
      </c>
      <c r="I817" s="172">
        <v>449</v>
      </c>
      <c r="J817" s="177">
        <v>194</v>
      </c>
      <c r="K817" s="177">
        <v>168</v>
      </c>
      <c r="L817" s="178">
        <v>87</v>
      </c>
      <c r="M817" s="172">
        <v>466</v>
      </c>
      <c r="N817" s="177">
        <v>196</v>
      </c>
      <c r="O817" s="177">
        <v>163</v>
      </c>
      <c r="P817" s="178">
        <v>107</v>
      </c>
    </row>
    <row r="818" spans="1:16" x14ac:dyDescent="0.3">
      <c r="A818" s="175" t="s">
        <v>234</v>
      </c>
      <c r="B818" s="176" t="s">
        <v>506</v>
      </c>
      <c r="C818" s="176" t="s">
        <v>2016</v>
      </c>
      <c r="D818" s="175" t="s">
        <v>1028</v>
      </c>
      <c r="E818" s="172">
        <v>444</v>
      </c>
      <c r="F818" s="177">
        <v>119</v>
      </c>
      <c r="G818" s="177">
        <v>220</v>
      </c>
      <c r="H818" s="178">
        <v>105</v>
      </c>
      <c r="I818" s="172">
        <v>487</v>
      </c>
      <c r="J818" s="177">
        <v>118</v>
      </c>
      <c r="K818" s="177">
        <v>263</v>
      </c>
      <c r="L818" s="178">
        <v>106</v>
      </c>
      <c r="M818" s="172">
        <v>437</v>
      </c>
      <c r="N818" s="177">
        <v>118</v>
      </c>
      <c r="O818" s="177">
        <v>218</v>
      </c>
      <c r="P818" s="178">
        <v>101</v>
      </c>
    </row>
    <row r="819" spans="1:16" x14ac:dyDescent="0.3">
      <c r="A819" s="175" t="s">
        <v>568</v>
      </c>
      <c r="B819" s="176" t="s">
        <v>108</v>
      </c>
      <c r="C819" s="176" t="s">
        <v>2017</v>
      </c>
      <c r="D819" s="175" t="s">
        <v>136</v>
      </c>
      <c r="E819" s="172">
        <v>407</v>
      </c>
      <c r="F819" s="177">
        <v>189</v>
      </c>
      <c r="G819" s="177">
        <v>151</v>
      </c>
      <c r="H819" s="178">
        <v>67</v>
      </c>
      <c r="I819" s="172">
        <v>439</v>
      </c>
      <c r="J819" s="177">
        <v>228</v>
      </c>
      <c r="K819" s="177">
        <v>144</v>
      </c>
      <c r="L819" s="178">
        <v>67</v>
      </c>
      <c r="M819" s="172">
        <v>444</v>
      </c>
      <c r="N819" s="177">
        <v>230</v>
      </c>
      <c r="O819" s="177">
        <v>144</v>
      </c>
      <c r="P819" s="178">
        <v>70</v>
      </c>
    </row>
    <row r="820" spans="1:16" x14ac:dyDescent="0.3">
      <c r="A820" s="175" t="s">
        <v>308</v>
      </c>
      <c r="B820" s="176" t="s">
        <v>1039</v>
      </c>
      <c r="C820" s="176" t="s">
        <v>2018</v>
      </c>
      <c r="D820" s="175" t="s">
        <v>1044</v>
      </c>
      <c r="E820" s="172">
        <v>440</v>
      </c>
      <c r="F820" s="177">
        <v>191</v>
      </c>
      <c r="G820" s="177">
        <v>85</v>
      </c>
      <c r="H820" s="178">
        <v>164</v>
      </c>
      <c r="I820" s="172">
        <v>431</v>
      </c>
      <c r="J820" s="177">
        <v>186</v>
      </c>
      <c r="K820" s="177">
        <v>83</v>
      </c>
      <c r="L820" s="178">
        <v>162</v>
      </c>
      <c r="M820" s="172">
        <v>440</v>
      </c>
      <c r="N820" s="177">
        <v>190</v>
      </c>
      <c r="O820" s="177">
        <v>89</v>
      </c>
      <c r="P820" s="178">
        <v>161</v>
      </c>
    </row>
    <row r="821" spans="1:16" x14ac:dyDescent="0.3">
      <c r="A821" s="175" t="s">
        <v>938</v>
      </c>
      <c r="B821" s="176" t="s">
        <v>261</v>
      </c>
      <c r="C821" s="176" t="s">
        <v>2019</v>
      </c>
      <c r="D821" s="175" t="s">
        <v>288</v>
      </c>
      <c r="E821" s="172">
        <v>709</v>
      </c>
      <c r="F821" s="177">
        <v>60</v>
      </c>
      <c r="G821" s="177">
        <v>594</v>
      </c>
      <c r="H821" s="178">
        <v>55</v>
      </c>
      <c r="I821" s="172">
        <v>676</v>
      </c>
      <c r="J821" s="177">
        <v>60</v>
      </c>
      <c r="K821" s="177">
        <v>560</v>
      </c>
      <c r="L821" s="178">
        <v>56</v>
      </c>
      <c r="M821" s="172">
        <v>444</v>
      </c>
      <c r="N821" s="177">
        <v>60</v>
      </c>
      <c r="O821" s="177">
        <v>323</v>
      </c>
      <c r="P821" s="178">
        <v>61</v>
      </c>
    </row>
    <row r="822" spans="1:16" x14ac:dyDescent="0.3">
      <c r="A822" s="175" t="s">
        <v>308</v>
      </c>
      <c r="B822" s="176" t="s">
        <v>181</v>
      </c>
      <c r="C822" s="176" t="s">
        <v>2020</v>
      </c>
      <c r="D822" s="175" t="s">
        <v>839</v>
      </c>
      <c r="E822" s="172">
        <v>401</v>
      </c>
      <c r="F822" s="177">
        <v>181</v>
      </c>
      <c r="G822" s="177">
        <v>161</v>
      </c>
      <c r="H822" s="178">
        <v>59</v>
      </c>
      <c r="I822" s="172">
        <v>442</v>
      </c>
      <c r="J822" s="177">
        <v>235</v>
      </c>
      <c r="K822" s="177">
        <v>146</v>
      </c>
      <c r="L822" s="178">
        <v>61</v>
      </c>
      <c r="M822" s="172">
        <v>442</v>
      </c>
      <c r="N822" s="177">
        <v>233</v>
      </c>
      <c r="O822" s="177">
        <v>145</v>
      </c>
      <c r="P822" s="178">
        <v>64</v>
      </c>
    </row>
    <row r="823" spans="1:16" x14ac:dyDescent="0.3">
      <c r="A823" s="175" t="s">
        <v>260</v>
      </c>
      <c r="B823" s="176" t="s">
        <v>475</v>
      </c>
      <c r="C823" s="176" t="s">
        <v>2021</v>
      </c>
      <c r="D823" s="175" t="s">
        <v>490</v>
      </c>
      <c r="E823" s="172">
        <v>343</v>
      </c>
      <c r="F823" s="177">
        <v>118</v>
      </c>
      <c r="G823" s="177">
        <v>103</v>
      </c>
      <c r="H823" s="178">
        <v>122</v>
      </c>
      <c r="I823" s="172">
        <v>428</v>
      </c>
      <c r="J823" s="177">
        <v>207</v>
      </c>
      <c r="K823" s="177">
        <v>100</v>
      </c>
      <c r="L823" s="178">
        <v>121</v>
      </c>
      <c r="M823" s="172">
        <v>439</v>
      </c>
      <c r="N823" s="177">
        <v>205</v>
      </c>
      <c r="O823" s="177">
        <v>112</v>
      </c>
      <c r="P823" s="178">
        <v>122</v>
      </c>
    </row>
    <row r="824" spans="1:16" x14ac:dyDescent="0.3">
      <c r="A824" s="175" t="s">
        <v>938</v>
      </c>
      <c r="B824" s="176" t="s">
        <v>475</v>
      </c>
      <c r="C824" s="176" t="s">
        <v>2022</v>
      </c>
      <c r="D824" s="175" t="s">
        <v>500</v>
      </c>
      <c r="E824" s="172">
        <v>464</v>
      </c>
      <c r="F824" s="177">
        <v>248</v>
      </c>
      <c r="G824" s="177">
        <v>99</v>
      </c>
      <c r="H824" s="178">
        <v>117</v>
      </c>
      <c r="I824" s="172">
        <v>436</v>
      </c>
      <c r="J824" s="177">
        <v>246</v>
      </c>
      <c r="K824" s="177">
        <v>74</v>
      </c>
      <c r="L824" s="178">
        <v>116</v>
      </c>
      <c r="M824" s="172">
        <v>448</v>
      </c>
      <c r="N824" s="177">
        <v>247</v>
      </c>
      <c r="O824" s="177">
        <v>73</v>
      </c>
      <c r="P824" s="178">
        <v>128</v>
      </c>
    </row>
    <row r="825" spans="1:16" x14ac:dyDescent="0.3">
      <c r="A825" s="175" t="s">
        <v>308</v>
      </c>
      <c r="B825" s="176" t="s">
        <v>309</v>
      </c>
      <c r="C825" s="176" t="s">
        <v>2023</v>
      </c>
      <c r="D825" s="175" t="s">
        <v>413</v>
      </c>
      <c r="E825" s="172">
        <v>488</v>
      </c>
      <c r="F825" s="177">
        <v>121</v>
      </c>
      <c r="G825" s="177">
        <v>192</v>
      </c>
      <c r="H825" s="178">
        <v>175</v>
      </c>
      <c r="I825" s="172">
        <v>454</v>
      </c>
      <c r="J825" s="177">
        <v>118</v>
      </c>
      <c r="K825" s="177">
        <v>162</v>
      </c>
      <c r="L825" s="178">
        <v>174</v>
      </c>
      <c r="M825" s="172">
        <v>440</v>
      </c>
      <c r="N825" s="177">
        <v>119</v>
      </c>
      <c r="O825" s="177">
        <v>140</v>
      </c>
      <c r="P825" s="178">
        <v>181</v>
      </c>
    </row>
    <row r="826" spans="1:16" x14ac:dyDescent="0.3">
      <c r="A826" s="175" t="s">
        <v>1130</v>
      </c>
      <c r="B826" s="176" t="s">
        <v>235</v>
      </c>
      <c r="C826" s="176" t="s">
        <v>2024</v>
      </c>
      <c r="D826" s="175" t="s">
        <v>248</v>
      </c>
      <c r="E826" s="172">
        <v>435</v>
      </c>
      <c r="F826" s="177">
        <v>184</v>
      </c>
      <c r="G826" s="177">
        <v>112</v>
      </c>
      <c r="H826" s="178">
        <v>139</v>
      </c>
      <c r="I826" s="172">
        <v>460</v>
      </c>
      <c r="J826" s="177">
        <v>188</v>
      </c>
      <c r="K826" s="177">
        <v>129</v>
      </c>
      <c r="L826" s="178">
        <v>143</v>
      </c>
      <c r="M826" s="172">
        <v>438</v>
      </c>
      <c r="N826" s="177">
        <v>188</v>
      </c>
      <c r="O826" s="177">
        <v>100</v>
      </c>
      <c r="P826" s="178">
        <v>150</v>
      </c>
    </row>
    <row r="827" spans="1:16" x14ac:dyDescent="0.3">
      <c r="A827" s="175" t="s">
        <v>107</v>
      </c>
      <c r="B827" s="176" t="s">
        <v>475</v>
      </c>
      <c r="C827" s="176" t="s">
        <v>2025</v>
      </c>
      <c r="D827" s="175" t="s">
        <v>491</v>
      </c>
      <c r="E827" s="172">
        <v>403</v>
      </c>
      <c r="F827" s="177">
        <v>211</v>
      </c>
      <c r="G827" s="177">
        <v>63</v>
      </c>
      <c r="H827" s="178">
        <v>129</v>
      </c>
      <c r="I827" s="172">
        <v>410</v>
      </c>
      <c r="J827" s="177">
        <v>214</v>
      </c>
      <c r="K827" s="177">
        <v>72</v>
      </c>
      <c r="L827" s="178">
        <v>124</v>
      </c>
      <c r="M827" s="172">
        <v>454</v>
      </c>
      <c r="N827" s="177">
        <v>217</v>
      </c>
      <c r="O827" s="177">
        <v>89</v>
      </c>
      <c r="P827" s="178">
        <v>148</v>
      </c>
    </row>
    <row r="828" spans="1:16" x14ac:dyDescent="0.3">
      <c r="A828" s="175" t="s">
        <v>308</v>
      </c>
      <c r="B828" s="176" t="s">
        <v>569</v>
      </c>
      <c r="C828" s="176" t="s">
        <v>2026</v>
      </c>
      <c r="D828" s="175" t="s">
        <v>614</v>
      </c>
      <c r="E828" s="172">
        <v>385</v>
      </c>
      <c r="F828" s="177">
        <v>209</v>
      </c>
      <c r="G828" s="177">
        <v>131</v>
      </c>
      <c r="H828" s="178">
        <v>45</v>
      </c>
      <c r="I828" s="172">
        <v>468</v>
      </c>
      <c r="J828" s="177">
        <v>208</v>
      </c>
      <c r="K828" s="177">
        <v>213</v>
      </c>
      <c r="L828" s="178">
        <v>47</v>
      </c>
      <c r="M828" s="172">
        <v>435</v>
      </c>
      <c r="N828" s="177">
        <v>206</v>
      </c>
      <c r="O828" s="177">
        <v>176</v>
      </c>
      <c r="P828" s="178">
        <v>53</v>
      </c>
    </row>
    <row r="829" spans="1:16" x14ac:dyDescent="0.3">
      <c r="A829" s="175" t="s">
        <v>1038</v>
      </c>
      <c r="B829" s="176" t="s">
        <v>874</v>
      </c>
      <c r="C829" s="176" t="s">
        <v>2027</v>
      </c>
      <c r="D829" s="175" t="s">
        <v>884</v>
      </c>
      <c r="E829" s="172">
        <v>446</v>
      </c>
      <c r="F829" s="177">
        <v>107</v>
      </c>
      <c r="G829" s="177">
        <v>153</v>
      </c>
      <c r="H829" s="178">
        <v>186</v>
      </c>
      <c r="I829" s="172">
        <v>433</v>
      </c>
      <c r="J829" s="177">
        <v>105</v>
      </c>
      <c r="K829" s="177">
        <v>147</v>
      </c>
      <c r="L829" s="178">
        <v>181</v>
      </c>
      <c r="M829" s="172">
        <v>418</v>
      </c>
      <c r="N829" s="177">
        <v>107</v>
      </c>
      <c r="O829" s="177">
        <v>140</v>
      </c>
      <c r="P829" s="178">
        <v>171</v>
      </c>
    </row>
    <row r="830" spans="1:16" x14ac:dyDescent="0.3">
      <c r="A830" s="175" t="s">
        <v>539</v>
      </c>
      <c r="B830" s="176" t="s">
        <v>1123</v>
      </c>
      <c r="C830" s="176" t="s">
        <v>2028</v>
      </c>
      <c r="D830" s="175" t="s">
        <v>1127</v>
      </c>
      <c r="E830" s="172">
        <v>333</v>
      </c>
      <c r="F830" s="177">
        <v>75</v>
      </c>
      <c r="G830" s="177">
        <v>161</v>
      </c>
      <c r="H830" s="178">
        <v>97</v>
      </c>
      <c r="I830" s="172">
        <v>439</v>
      </c>
      <c r="J830" s="177">
        <v>170</v>
      </c>
      <c r="K830" s="177">
        <v>169</v>
      </c>
      <c r="L830" s="178">
        <v>100</v>
      </c>
      <c r="M830" s="172">
        <v>428</v>
      </c>
      <c r="N830" s="177">
        <v>172</v>
      </c>
      <c r="O830" s="177">
        <v>156</v>
      </c>
      <c r="P830" s="178">
        <v>100</v>
      </c>
    </row>
    <row r="831" spans="1:16" x14ac:dyDescent="0.3">
      <c r="A831" s="175" t="s">
        <v>819</v>
      </c>
      <c r="B831" s="176" t="s">
        <v>181</v>
      </c>
      <c r="C831" s="176" t="s">
        <v>2029</v>
      </c>
      <c r="D831" s="175" t="s">
        <v>829</v>
      </c>
      <c r="E831" s="172">
        <v>408</v>
      </c>
      <c r="F831" s="177">
        <v>127</v>
      </c>
      <c r="G831" s="177">
        <v>99</v>
      </c>
      <c r="H831" s="178">
        <v>182</v>
      </c>
      <c r="I831" s="172">
        <v>413</v>
      </c>
      <c r="J831" s="177">
        <v>124</v>
      </c>
      <c r="K831" s="177">
        <v>90</v>
      </c>
      <c r="L831" s="178">
        <v>199</v>
      </c>
      <c r="M831" s="172">
        <v>423</v>
      </c>
      <c r="N831" s="177">
        <v>123</v>
      </c>
      <c r="O831" s="177">
        <v>104</v>
      </c>
      <c r="P831" s="178">
        <v>196</v>
      </c>
    </row>
    <row r="832" spans="1:16" x14ac:dyDescent="0.3">
      <c r="A832" s="175" t="s">
        <v>308</v>
      </c>
      <c r="B832" s="176" t="s">
        <v>458</v>
      </c>
      <c r="C832" s="176" t="s">
        <v>2030</v>
      </c>
      <c r="D832" s="175" t="s">
        <v>466</v>
      </c>
      <c r="E832" s="172">
        <v>440</v>
      </c>
      <c r="F832" s="177">
        <v>88</v>
      </c>
      <c r="G832" s="177">
        <v>259</v>
      </c>
      <c r="H832" s="178">
        <v>93</v>
      </c>
      <c r="I832" s="172">
        <v>407</v>
      </c>
      <c r="J832" s="177">
        <v>91</v>
      </c>
      <c r="K832" s="177">
        <v>223</v>
      </c>
      <c r="L832" s="178">
        <v>93</v>
      </c>
      <c r="M832" s="172">
        <v>424</v>
      </c>
      <c r="N832" s="177">
        <v>93</v>
      </c>
      <c r="O832" s="177">
        <v>237</v>
      </c>
      <c r="P832" s="178">
        <v>94</v>
      </c>
    </row>
    <row r="833" spans="1:16" x14ac:dyDescent="0.3">
      <c r="A833" s="175" t="s">
        <v>938</v>
      </c>
      <c r="B833" s="176" t="s">
        <v>506</v>
      </c>
      <c r="C833" s="176" t="s">
        <v>2031</v>
      </c>
      <c r="D833" s="175" t="s">
        <v>1017</v>
      </c>
      <c r="E833" s="172">
        <v>415</v>
      </c>
      <c r="F833" s="177">
        <v>162</v>
      </c>
      <c r="G833" s="177">
        <v>112</v>
      </c>
      <c r="H833" s="178">
        <v>141</v>
      </c>
      <c r="I833" s="172">
        <v>421</v>
      </c>
      <c r="J833" s="177">
        <v>157</v>
      </c>
      <c r="K833" s="177">
        <v>121</v>
      </c>
      <c r="L833" s="178">
        <v>143</v>
      </c>
      <c r="M833" s="172">
        <v>426</v>
      </c>
      <c r="N833" s="177">
        <v>159</v>
      </c>
      <c r="O833" s="177">
        <v>120</v>
      </c>
      <c r="P833" s="178">
        <v>147</v>
      </c>
    </row>
    <row r="834" spans="1:16" x14ac:dyDescent="0.3">
      <c r="A834" s="175" t="s">
        <v>792</v>
      </c>
      <c r="B834" s="176" t="s">
        <v>309</v>
      </c>
      <c r="C834" s="176" t="s">
        <v>2032</v>
      </c>
      <c r="D834" s="175" t="s">
        <v>326</v>
      </c>
      <c r="E834" s="172">
        <v>360</v>
      </c>
      <c r="F834" s="177">
        <v>107</v>
      </c>
      <c r="G834" s="177">
        <v>192</v>
      </c>
      <c r="H834" s="178">
        <v>61</v>
      </c>
      <c r="I834" s="172">
        <v>376</v>
      </c>
      <c r="J834" s="177">
        <v>123</v>
      </c>
      <c r="K834" s="177">
        <v>188</v>
      </c>
      <c r="L834" s="178">
        <v>65</v>
      </c>
      <c r="M834" s="172">
        <v>420</v>
      </c>
      <c r="N834" s="177">
        <v>126</v>
      </c>
      <c r="O834" s="177">
        <v>230</v>
      </c>
      <c r="P834" s="178">
        <v>64</v>
      </c>
    </row>
    <row r="835" spans="1:16" x14ac:dyDescent="0.3">
      <c r="A835" s="175" t="s">
        <v>107</v>
      </c>
      <c r="B835" s="176" t="s">
        <v>181</v>
      </c>
      <c r="C835" s="176" t="s">
        <v>2033</v>
      </c>
      <c r="D835" s="175" t="s">
        <v>845</v>
      </c>
      <c r="E835" s="172">
        <v>418</v>
      </c>
      <c r="F835" s="177">
        <v>312</v>
      </c>
      <c r="G835" s="177">
        <v>50</v>
      </c>
      <c r="H835" s="178">
        <v>56</v>
      </c>
      <c r="I835" s="172">
        <v>410</v>
      </c>
      <c r="J835" s="177">
        <v>307</v>
      </c>
      <c r="K835" s="177">
        <v>44</v>
      </c>
      <c r="L835" s="178">
        <v>59</v>
      </c>
      <c r="M835" s="172">
        <v>421</v>
      </c>
      <c r="N835" s="177">
        <v>315</v>
      </c>
      <c r="O835" s="177">
        <v>47</v>
      </c>
      <c r="P835" s="178">
        <v>59</v>
      </c>
    </row>
    <row r="836" spans="1:16" x14ac:dyDescent="0.3">
      <c r="A836" s="175" t="s">
        <v>938</v>
      </c>
      <c r="B836" s="176" t="s">
        <v>272</v>
      </c>
      <c r="C836" s="176" t="s">
        <v>2034</v>
      </c>
      <c r="D836" s="175" t="s">
        <v>550</v>
      </c>
      <c r="E836" s="172">
        <v>428</v>
      </c>
      <c r="F836" s="177">
        <v>162</v>
      </c>
      <c r="G836" s="177">
        <v>99</v>
      </c>
      <c r="H836" s="178">
        <v>167</v>
      </c>
      <c r="I836" s="172">
        <v>438</v>
      </c>
      <c r="J836" s="177">
        <v>155</v>
      </c>
      <c r="K836" s="177">
        <v>110</v>
      </c>
      <c r="L836" s="178">
        <v>173</v>
      </c>
      <c r="M836" s="172">
        <v>412</v>
      </c>
      <c r="N836" s="177">
        <v>157</v>
      </c>
      <c r="O836" s="177">
        <v>90</v>
      </c>
      <c r="P836" s="178">
        <v>165</v>
      </c>
    </row>
    <row r="837" spans="1:16" x14ac:dyDescent="0.3">
      <c r="A837" s="175" t="s">
        <v>819</v>
      </c>
      <c r="B837" s="176" t="s">
        <v>939</v>
      </c>
      <c r="C837" s="176" t="s">
        <v>2035</v>
      </c>
      <c r="D837" s="175" t="s">
        <v>972</v>
      </c>
      <c r="E837" s="172">
        <v>405</v>
      </c>
      <c r="F837" s="177">
        <v>235</v>
      </c>
      <c r="G837" s="177">
        <v>70</v>
      </c>
      <c r="H837" s="178">
        <v>100</v>
      </c>
      <c r="I837" s="172">
        <v>412</v>
      </c>
      <c r="J837" s="177">
        <v>240</v>
      </c>
      <c r="K837" s="177">
        <v>68</v>
      </c>
      <c r="L837" s="178">
        <v>104</v>
      </c>
      <c r="M837" s="172">
        <v>431</v>
      </c>
      <c r="N837" s="177">
        <v>248</v>
      </c>
      <c r="O837" s="177">
        <v>67</v>
      </c>
      <c r="P837" s="178">
        <v>116</v>
      </c>
    </row>
    <row r="838" spans="1:16" x14ac:dyDescent="0.3">
      <c r="A838" s="175" t="s">
        <v>107</v>
      </c>
      <c r="B838" s="176" t="s">
        <v>309</v>
      </c>
      <c r="C838" s="176" t="s">
        <v>2036</v>
      </c>
      <c r="D838" s="175" t="s">
        <v>357</v>
      </c>
      <c r="E838" s="172">
        <v>410</v>
      </c>
      <c r="F838" s="177">
        <v>81</v>
      </c>
      <c r="G838" s="177">
        <v>287</v>
      </c>
      <c r="H838" s="178">
        <v>42</v>
      </c>
      <c r="I838" s="172">
        <v>399</v>
      </c>
      <c r="J838" s="177">
        <v>83</v>
      </c>
      <c r="K838" s="177">
        <v>269</v>
      </c>
      <c r="L838" s="178">
        <v>47</v>
      </c>
      <c r="M838" s="172">
        <v>418</v>
      </c>
      <c r="N838" s="177">
        <v>95</v>
      </c>
      <c r="O838" s="177">
        <v>276</v>
      </c>
      <c r="P838" s="178">
        <v>47</v>
      </c>
    </row>
    <row r="839" spans="1:16" x14ac:dyDescent="0.3">
      <c r="A839" s="175" t="s">
        <v>938</v>
      </c>
      <c r="B839" s="176" t="s">
        <v>748</v>
      </c>
      <c r="C839" s="176" t="s">
        <v>2037</v>
      </c>
      <c r="D839" s="175" t="s">
        <v>753</v>
      </c>
      <c r="E839" s="172">
        <v>419</v>
      </c>
      <c r="F839" s="177">
        <v>112</v>
      </c>
      <c r="G839" s="177">
        <v>172</v>
      </c>
      <c r="H839" s="178">
        <v>135</v>
      </c>
      <c r="I839" s="172">
        <v>410</v>
      </c>
      <c r="J839" s="177">
        <v>111</v>
      </c>
      <c r="K839" s="177">
        <v>173</v>
      </c>
      <c r="L839" s="178">
        <v>126</v>
      </c>
      <c r="M839" s="172">
        <v>420</v>
      </c>
      <c r="N839" s="177">
        <v>116</v>
      </c>
      <c r="O839" s="177">
        <v>173</v>
      </c>
      <c r="P839" s="178">
        <v>131</v>
      </c>
    </row>
    <row r="840" spans="1:16" x14ac:dyDescent="0.3">
      <c r="A840" s="175" t="s">
        <v>474</v>
      </c>
      <c r="B840" s="176" t="s">
        <v>874</v>
      </c>
      <c r="C840" s="176" t="s">
        <v>2038</v>
      </c>
      <c r="D840" s="175" t="s">
        <v>881</v>
      </c>
      <c r="E840" s="172">
        <v>359</v>
      </c>
      <c r="F840" s="177">
        <v>165</v>
      </c>
      <c r="G840" s="177">
        <v>72</v>
      </c>
      <c r="H840" s="178">
        <v>122</v>
      </c>
      <c r="I840" s="172">
        <v>409</v>
      </c>
      <c r="J840" s="177">
        <v>210</v>
      </c>
      <c r="K840" s="177">
        <v>80</v>
      </c>
      <c r="L840" s="178">
        <v>119</v>
      </c>
      <c r="M840" s="172">
        <v>435</v>
      </c>
      <c r="N840" s="177">
        <v>212</v>
      </c>
      <c r="O840" s="177">
        <v>84</v>
      </c>
      <c r="P840" s="178">
        <v>139</v>
      </c>
    </row>
    <row r="841" spans="1:16" x14ac:dyDescent="0.3">
      <c r="A841" s="175" t="s">
        <v>107</v>
      </c>
      <c r="B841" s="176" t="s">
        <v>1123</v>
      </c>
      <c r="C841" s="176" t="s">
        <v>2039</v>
      </c>
      <c r="D841" s="175" t="s">
        <v>1125</v>
      </c>
      <c r="E841" s="172">
        <v>441</v>
      </c>
      <c r="F841" s="177">
        <v>198</v>
      </c>
      <c r="G841" s="177">
        <v>74</v>
      </c>
      <c r="H841" s="178">
        <v>169</v>
      </c>
      <c r="I841" s="172">
        <v>399</v>
      </c>
      <c r="J841" s="177">
        <v>189</v>
      </c>
      <c r="K841" s="177">
        <v>55</v>
      </c>
      <c r="L841" s="178">
        <v>155</v>
      </c>
      <c r="M841" s="172">
        <v>459</v>
      </c>
      <c r="N841" s="177">
        <v>189</v>
      </c>
      <c r="O841" s="177">
        <v>70</v>
      </c>
      <c r="P841" s="178">
        <v>200</v>
      </c>
    </row>
    <row r="842" spans="1:16" x14ac:dyDescent="0.3">
      <c r="A842" s="175" t="s">
        <v>107</v>
      </c>
      <c r="B842" s="176" t="s">
        <v>569</v>
      </c>
      <c r="C842" s="176" t="s">
        <v>2040</v>
      </c>
      <c r="D842" s="175" t="s">
        <v>637</v>
      </c>
      <c r="E842" s="172">
        <v>402</v>
      </c>
      <c r="F842" s="177">
        <v>160</v>
      </c>
      <c r="G842" s="177">
        <v>107</v>
      </c>
      <c r="H842" s="178">
        <v>135</v>
      </c>
      <c r="I842" s="172">
        <v>446</v>
      </c>
      <c r="J842" s="177">
        <v>164</v>
      </c>
      <c r="K842" s="177">
        <v>149</v>
      </c>
      <c r="L842" s="178">
        <v>133</v>
      </c>
      <c r="M842" s="172">
        <v>434</v>
      </c>
      <c r="N842" s="177">
        <v>166</v>
      </c>
      <c r="O842" s="177">
        <v>113</v>
      </c>
      <c r="P842" s="178">
        <v>155</v>
      </c>
    </row>
    <row r="843" spans="1:16" x14ac:dyDescent="0.3">
      <c r="A843" s="175" t="s">
        <v>308</v>
      </c>
      <c r="B843" s="176" t="s">
        <v>458</v>
      </c>
      <c r="C843" s="176" t="s">
        <v>2041</v>
      </c>
      <c r="D843" s="175" t="s">
        <v>225</v>
      </c>
      <c r="E843" s="172">
        <v>357</v>
      </c>
      <c r="F843" s="177">
        <v>181</v>
      </c>
      <c r="G843" s="177">
        <v>62</v>
      </c>
      <c r="H843" s="178">
        <v>114</v>
      </c>
      <c r="I843" s="172">
        <v>412</v>
      </c>
      <c r="J843" s="177">
        <v>219</v>
      </c>
      <c r="K843" s="177">
        <v>82</v>
      </c>
      <c r="L843" s="178">
        <v>111</v>
      </c>
      <c r="M843" s="172">
        <v>417</v>
      </c>
      <c r="N843" s="177">
        <v>219</v>
      </c>
      <c r="O843" s="177">
        <v>80</v>
      </c>
      <c r="P843" s="178">
        <v>118</v>
      </c>
    </row>
    <row r="844" spans="1:16" x14ac:dyDescent="0.3">
      <c r="A844" s="175" t="s">
        <v>568</v>
      </c>
      <c r="B844" s="176" t="s">
        <v>309</v>
      </c>
      <c r="C844" s="176" t="s">
        <v>2042</v>
      </c>
      <c r="D844" s="175" t="s">
        <v>422</v>
      </c>
      <c r="E844" s="172">
        <v>437</v>
      </c>
      <c r="F844" s="177">
        <v>148</v>
      </c>
      <c r="G844" s="177">
        <v>195</v>
      </c>
      <c r="H844" s="178">
        <v>94</v>
      </c>
      <c r="I844" s="172">
        <v>416</v>
      </c>
      <c r="J844" s="177">
        <v>146</v>
      </c>
      <c r="K844" s="177">
        <v>178</v>
      </c>
      <c r="L844" s="178">
        <v>92</v>
      </c>
      <c r="M844" s="172">
        <v>410</v>
      </c>
      <c r="N844" s="177">
        <v>146</v>
      </c>
      <c r="O844" s="177">
        <v>172</v>
      </c>
      <c r="P844" s="178">
        <v>92</v>
      </c>
    </row>
    <row r="845" spans="1:16" x14ac:dyDescent="0.3">
      <c r="A845" s="175" t="s">
        <v>568</v>
      </c>
      <c r="B845" s="176" t="s">
        <v>569</v>
      </c>
      <c r="C845" s="176" t="s">
        <v>2043</v>
      </c>
      <c r="D845" s="175" t="s">
        <v>677</v>
      </c>
      <c r="E845" s="172">
        <v>429</v>
      </c>
      <c r="F845" s="177">
        <v>194</v>
      </c>
      <c r="G845" s="177">
        <v>127</v>
      </c>
      <c r="H845" s="178">
        <v>108</v>
      </c>
      <c r="I845" s="172">
        <v>392</v>
      </c>
      <c r="J845" s="177">
        <v>196</v>
      </c>
      <c r="K845" s="177">
        <v>100</v>
      </c>
      <c r="L845" s="178">
        <v>96</v>
      </c>
      <c r="M845" s="172">
        <v>424</v>
      </c>
      <c r="N845" s="177">
        <v>189</v>
      </c>
      <c r="O845" s="177">
        <v>124</v>
      </c>
      <c r="P845" s="178">
        <v>111</v>
      </c>
    </row>
    <row r="846" spans="1:16" x14ac:dyDescent="0.3">
      <c r="A846" s="175" t="s">
        <v>308</v>
      </c>
      <c r="B846" s="176" t="s">
        <v>309</v>
      </c>
      <c r="C846" s="176" t="s">
        <v>2044</v>
      </c>
      <c r="D846" s="175" t="s">
        <v>391</v>
      </c>
      <c r="E846" s="172">
        <v>433</v>
      </c>
      <c r="F846" s="177">
        <v>205</v>
      </c>
      <c r="G846" s="177">
        <v>135</v>
      </c>
      <c r="H846" s="178">
        <v>93</v>
      </c>
      <c r="I846" s="172">
        <v>405</v>
      </c>
      <c r="J846" s="177">
        <v>205</v>
      </c>
      <c r="K846" s="177">
        <v>103</v>
      </c>
      <c r="L846" s="178">
        <v>97</v>
      </c>
      <c r="M846" s="172">
        <v>411</v>
      </c>
      <c r="N846" s="177">
        <v>210</v>
      </c>
      <c r="O846" s="177">
        <v>102</v>
      </c>
      <c r="P846" s="178">
        <v>99</v>
      </c>
    </row>
    <row r="847" spans="1:16" x14ac:dyDescent="0.3">
      <c r="A847" s="175" t="s">
        <v>819</v>
      </c>
      <c r="B847" s="176" t="s">
        <v>261</v>
      </c>
      <c r="C847" s="176" t="s">
        <v>2045</v>
      </c>
      <c r="D847" s="175" t="s">
        <v>273</v>
      </c>
      <c r="E847" s="172">
        <v>343</v>
      </c>
      <c r="F847" s="177">
        <v>1</v>
      </c>
      <c r="G847" s="177">
        <v>338</v>
      </c>
      <c r="H847" s="178">
        <v>4</v>
      </c>
      <c r="I847" s="172">
        <v>448</v>
      </c>
      <c r="J847" s="177">
        <v>2</v>
      </c>
      <c r="K847" s="177">
        <v>441</v>
      </c>
      <c r="L847" s="178">
        <v>5</v>
      </c>
      <c r="M847" s="172">
        <v>406</v>
      </c>
      <c r="N847" s="177">
        <v>1</v>
      </c>
      <c r="O847" s="177">
        <v>399</v>
      </c>
      <c r="P847" s="178">
        <v>6</v>
      </c>
    </row>
    <row r="848" spans="1:16" x14ac:dyDescent="0.3">
      <c r="A848" s="175" t="s">
        <v>873</v>
      </c>
      <c r="B848" s="176" t="s">
        <v>108</v>
      </c>
      <c r="C848" s="176" t="s">
        <v>2046</v>
      </c>
      <c r="D848" s="175" t="s">
        <v>186</v>
      </c>
      <c r="E848" s="172">
        <v>419</v>
      </c>
      <c r="F848" s="177">
        <v>201</v>
      </c>
      <c r="G848" s="177">
        <v>58</v>
      </c>
      <c r="H848" s="178">
        <v>160</v>
      </c>
      <c r="I848" s="172">
        <v>414</v>
      </c>
      <c r="J848" s="177">
        <v>202</v>
      </c>
      <c r="K848" s="177">
        <v>46</v>
      </c>
      <c r="L848" s="178">
        <v>166</v>
      </c>
      <c r="M848" s="172">
        <v>415</v>
      </c>
      <c r="N848" s="177">
        <v>205</v>
      </c>
      <c r="O848" s="177">
        <v>34</v>
      </c>
      <c r="P848" s="178">
        <v>176</v>
      </c>
    </row>
    <row r="849" spans="1:16" x14ac:dyDescent="0.3">
      <c r="A849" s="175" t="s">
        <v>1122</v>
      </c>
      <c r="B849" s="176" t="s">
        <v>712</v>
      </c>
      <c r="C849" s="176" t="s">
        <v>2047</v>
      </c>
      <c r="D849" s="175" t="s">
        <v>719</v>
      </c>
      <c r="E849" s="172">
        <v>371</v>
      </c>
      <c r="F849" s="177">
        <v>125</v>
      </c>
      <c r="G849" s="177">
        <v>104</v>
      </c>
      <c r="H849" s="178">
        <v>142</v>
      </c>
      <c r="I849" s="172">
        <v>411</v>
      </c>
      <c r="J849" s="177">
        <v>144</v>
      </c>
      <c r="K849" s="177">
        <v>126</v>
      </c>
      <c r="L849" s="178">
        <v>141</v>
      </c>
      <c r="M849" s="172">
        <v>439</v>
      </c>
      <c r="N849" s="177">
        <v>141</v>
      </c>
      <c r="O849" s="177">
        <v>122</v>
      </c>
      <c r="P849" s="178">
        <v>176</v>
      </c>
    </row>
    <row r="850" spans="1:16" x14ac:dyDescent="0.3">
      <c r="A850" s="175" t="s">
        <v>1085</v>
      </c>
      <c r="B850" s="176" t="s">
        <v>939</v>
      </c>
      <c r="C850" s="176" t="s">
        <v>2048</v>
      </c>
      <c r="D850" s="175" t="s">
        <v>1012</v>
      </c>
      <c r="E850" s="172">
        <v>377</v>
      </c>
      <c r="F850" s="177">
        <v>78</v>
      </c>
      <c r="G850" s="177">
        <v>143</v>
      </c>
      <c r="H850" s="178">
        <v>156</v>
      </c>
      <c r="I850" s="172">
        <v>385</v>
      </c>
      <c r="J850" s="177">
        <v>78</v>
      </c>
      <c r="K850" s="177">
        <v>148</v>
      </c>
      <c r="L850" s="178">
        <v>159</v>
      </c>
      <c r="M850" s="172">
        <v>410</v>
      </c>
      <c r="N850" s="177">
        <v>93</v>
      </c>
      <c r="O850" s="177">
        <v>151</v>
      </c>
      <c r="P850" s="178">
        <v>166</v>
      </c>
    </row>
    <row r="851" spans="1:16" x14ac:dyDescent="0.3">
      <c r="A851" s="175" t="s">
        <v>938</v>
      </c>
      <c r="B851" s="176" t="s">
        <v>712</v>
      </c>
      <c r="C851" s="176" t="s">
        <v>2049</v>
      </c>
      <c r="D851" s="175" t="s">
        <v>718</v>
      </c>
      <c r="E851" s="172">
        <v>332</v>
      </c>
      <c r="F851" s="177">
        <v>157</v>
      </c>
      <c r="G851" s="177">
        <v>45</v>
      </c>
      <c r="H851" s="178">
        <v>130</v>
      </c>
      <c r="I851" s="172">
        <v>344</v>
      </c>
      <c r="J851" s="177">
        <v>158</v>
      </c>
      <c r="K851" s="177">
        <v>49</v>
      </c>
      <c r="L851" s="178">
        <v>137</v>
      </c>
      <c r="M851" s="172">
        <v>420</v>
      </c>
      <c r="N851" s="177">
        <v>212</v>
      </c>
      <c r="O851" s="177">
        <v>53</v>
      </c>
      <c r="P851" s="178">
        <v>155</v>
      </c>
    </row>
    <row r="852" spans="1:16" x14ac:dyDescent="0.3">
      <c r="A852" s="175" t="s">
        <v>429</v>
      </c>
      <c r="B852" s="176" t="s">
        <v>261</v>
      </c>
      <c r="C852" s="176" t="s">
        <v>2050</v>
      </c>
      <c r="D852" s="175" t="s">
        <v>286</v>
      </c>
      <c r="E852" s="172">
        <v>447</v>
      </c>
      <c r="F852" s="177">
        <v>148</v>
      </c>
      <c r="G852" s="177">
        <v>213</v>
      </c>
      <c r="H852" s="178">
        <v>86</v>
      </c>
      <c r="I852" s="172">
        <v>402</v>
      </c>
      <c r="J852" s="177">
        <v>149</v>
      </c>
      <c r="K852" s="177">
        <v>168</v>
      </c>
      <c r="L852" s="178">
        <v>85</v>
      </c>
      <c r="M852" s="172">
        <v>403</v>
      </c>
      <c r="N852" s="177">
        <v>149</v>
      </c>
      <c r="O852" s="177">
        <v>167</v>
      </c>
      <c r="P852" s="178">
        <v>87</v>
      </c>
    </row>
    <row r="853" spans="1:16" x14ac:dyDescent="0.3">
      <c r="A853" s="175" t="s">
        <v>429</v>
      </c>
      <c r="B853" s="176" t="s">
        <v>181</v>
      </c>
      <c r="C853" s="176" t="s">
        <v>2051</v>
      </c>
      <c r="D853" s="175" t="s">
        <v>848</v>
      </c>
      <c r="E853" s="172">
        <v>401</v>
      </c>
      <c r="F853" s="177">
        <v>157</v>
      </c>
      <c r="G853" s="177">
        <v>114</v>
      </c>
      <c r="H853" s="178">
        <v>130</v>
      </c>
      <c r="I853" s="172">
        <v>389</v>
      </c>
      <c r="J853" s="177">
        <v>159</v>
      </c>
      <c r="K853" s="177">
        <v>90</v>
      </c>
      <c r="L853" s="178">
        <v>140</v>
      </c>
      <c r="M853" s="172">
        <v>402</v>
      </c>
      <c r="N853" s="177">
        <v>163</v>
      </c>
      <c r="O853" s="177">
        <v>97</v>
      </c>
      <c r="P853" s="178">
        <v>142</v>
      </c>
    </row>
    <row r="854" spans="1:16" x14ac:dyDescent="0.3">
      <c r="A854" s="175" t="s">
        <v>429</v>
      </c>
      <c r="B854" s="176" t="s">
        <v>181</v>
      </c>
      <c r="C854" s="176" t="s">
        <v>2052</v>
      </c>
      <c r="D854" s="175" t="s">
        <v>865</v>
      </c>
      <c r="E854" s="172">
        <v>397</v>
      </c>
      <c r="F854" s="177">
        <v>162</v>
      </c>
      <c r="G854" s="177">
        <v>86</v>
      </c>
      <c r="H854" s="178">
        <v>149</v>
      </c>
      <c r="I854" s="172">
        <v>400</v>
      </c>
      <c r="J854" s="177">
        <v>167</v>
      </c>
      <c r="K854" s="177">
        <v>99</v>
      </c>
      <c r="L854" s="178">
        <v>134</v>
      </c>
      <c r="M854" s="172">
        <v>417</v>
      </c>
      <c r="N854" s="177">
        <v>168</v>
      </c>
      <c r="O854" s="177">
        <v>98</v>
      </c>
      <c r="P854" s="178">
        <v>151</v>
      </c>
    </row>
    <row r="855" spans="1:16" x14ac:dyDescent="0.3">
      <c r="A855" s="175" t="s">
        <v>474</v>
      </c>
      <c r="B855" s="176" t="s">
        <v>763</v>
      </c>
      <c r="C855" s="176" t="s">
        <v>2053</v>
      </c>
      <c r="D855" s="175" t="s">
        <v>787</v>
      </c>
      <c r="E855" s="172">
        <v>377</v>
      </c>
      <c r="F855" s="177">
        <v>114</v>
      </c>
      <c r="G855" s="177">
        <v>150</v>
      </c>
      <c r="H855" s="178">
        <v>113</v>
      </c>
      <c r="I855" s="172">
        <v>398</v>
      </c>
      <c r="J855" s="177">
        <v>140</v>
      </c>
      <c r="K855" s="177">
        <v>154</v>
      </c>
      <c r="L855" s="178">
        <v>104</v>
      </c>
      <c r="M855" s="172">
        <v>408</v>
      </c>
      <c r="N855" s="177">
        <v>149</v>
      </c>
      <c r="O855" s="177">
        <v>145</v>
      </c>
      <c r="P855" s="178">
        <v>114</v>
      </c>
    </row>
    <row r="856" spans="1:16" x14ac:dyDescent="0.3">
      <c r="A856" s="175" t="s">
        <v>819</v>
      </c>
      <c r="B856" s="176" t="s">
        <v>309</v>
      </c>
      <c r="C856" s="176" t="s">
        <v>2054</v>
      </c>
      <c r="D856" s="175" t="s">
        <v>374</v>
      </c>
      <c r="E856" s="172">
        <v>387</v>
      </c>
      <c r="F856" s="177">
        <v>84</v>
      </c>
      <c r="G856" s="177">
        <v>143</v>
      </c>
      <c r="H856" s="178">
        <v>160</v>
      </c>
      <c r="I856" s="172">
        <v>395</v>
      </c>
      <c r="J856" s="177">
        <v>86</v>
      </c>
      <c r="K856" s="177">
        <v>142</v>
      </c>
      <c r="L856" s="178">
        <v>167</v>
      </c>
      <c r="M856" s="172">
        <v>387</v>
      </c>
      <c r="N856" s="177">
        <v>85</v>
      </c>
      <c r="O856" s="177">
        <v>145</v>
      </c>
      <c r="P856" s="178">
        <v>157</v>
      </c>
    </row>
    <row r="857" spans="1:16" x14ac:dyDescent="0.3">
      <c r="A857" s="175" t="s">
        <v>680</v>
      </c>
      <c r="B857" s="176" t="s">
        <v>261</v>
      </c>
      <c r="C857" s="176" t="s">
        <v>2055</v>
      </c>
      <c r="D857" s="175" t="s">
        <v>277</v>
      </c>
      <c r="E857" s="172">
        <v>375</v>
      </c>
      <c r="F857" s="177">
        <v>132</v>
      </c>
      <c r="G857" s="177">
        <v>143</v>
      </c>
      <c r="H857" s="178">
        <v>100</v>
      </c>
      <c r="I857" s="172">
        <v>389</v>
      </c>
      <c r="J857" s="177">
        <v>134</v>
      </c>
      <c r="K857" s="177">
        <v>147</v>
      </c>
      <c r="L857" s="178">
        <v>108</v>
      </c>
      <c r="M857" s="172">
        <v>404</v>
      </c>
      <c r="N857" s="177">
        <v>137</v>
      </c>
      <c r="O857" s="177">
        <v>152</v>
      </c>
      <c r="P857" s="178">
        <v>115</v>
      </c>
    </row>
    <row r="858" spans="1:16" x14ac:dyDescent="0.3">
      <c r="A858" s="175" t="s">
        <v>107</v>
      </c>
      <c r="B858" s="176" t="s">
        <v>939</v>
      </c>
      <c r="C858" s="176" t="s">
        <v>2056</v>
      </c>
      <c r="D858" s="175" t="s">
        <v>162</v>
      </c>
      <c r="E858" s="172">
        <v>396</v>
      </c>
      <c r="F858" s="177">
        <v>164</v>
      </c>
      <c r="G858" s="177">
        <v>126</v>
      </c>
      <c r="H858" s="178">
        <v>106</v>
      </c>
      <c r="I858" s="172">
        <v>398</v>
      </c>
      <c r="J858" s="177">
        <v>164</v>
      </c>
      <c r="K858" s="177">
        <v>135</v>
      </c>
      <c r="L858" s="178">
        <v>99</v>
      </c>
      <c r="M858" s="172">
        <v>412</v>
      </c>
      <c r="N858" s="177">
        <v>164</v>
      </c>
      <c r="O858" s="177">
        <v>132</v>
      </c>
      <c r="P858" s="178">
        <v>116</v>
      </c>
    </row>
    <row r="859" spans="1:16" x14ac:dyDescent="0.3">
      <c r="A859" s="175" t="s">
        <v>512</v>
      </c>
      <c r="B859" s="176" t="s">
        <v>506</v>
      </c>
      <c r="C859" s="176" t="s">
        <v>2057</v>
      </c>
      <c r="D859" s="175" t="s">
        <v>318</v>
      </c>
      <c r="E859" s="172">
        <v>196</v>
      </c>
      <c r="F859" s="177">
        <v>22</v>
      </c>
      <c r="G859" s="177">
        <v>173</v>
      </c>
      <c r="H859" s="178">
        <v>1</v>
      </c>
      <c r="I859" s="172">
        <v>282</v>
      </c>
      <c r="J859" s="177">
        <v>21</v>
      </c>
      <c r="K859" s="177">
        <v>257</v>
      </c>
      <c r="L859" s="178">
        <v>4</v>
      </c>
      <c r="M859" s="172">
        <v>395</v>
      </c>
      <c r="N859" s="177">
        <v>33</v>
      </c>
      <c r="O859" s="177">
        <v>357</v>
      </c>
      <c r="P859" s="178">
        <v>5</v>
      </c>
    </row>
    <row r="860" spans="1:16" x14ac:dyDescent="0.3">
      <c r="A860" s="175" t="s">
        <v>1160</v>
      </c>
      <c r="B860" s="176" t="s">
        <v>475</v>
      </c>
      <c r="C860" s="176" t="s">
        <v>2058</v>
      </c>
      <c r="D860" s="175" t="s">
        <v>499</v>
      </c>
      <c r="E860" s="172">
        <v>402</v>
      </c>
      <c r="F860" s="177">
        <v>198</v>
      </c>
      <c r="G860" s="177">
        <v>37</v>
      </c>
      <c r="H860" s="178">
        <v>167</v>
      </c>
      <c r="I860" s="172">
        <v>402</v>
      </c>
      <c r="J860" s="177">
        <v>196</v>
      </c>
      <c r="K860" s="177">
        <v>35</v>
      </c>
      <c r="L860" s="178">
        <v>171</v>
      </c>
      <c r="M860" s="172">
        <v>382</v>
      </c>
      <c r="N860" s="177">
        <v>198</v>
      </c>
      <c r="O860" s="177">
        <v>24</v>
      </c>
      <c r="P860" s="178">
        <v>160</v>
      </c>
    </row>
    <row r="861" spans="1:16" x14ac:dyDescent="0.3">
      <c r="A861" s="175" t="s">
        <v>1038</v>
      </c>
      <c r="B861" s="176" t="s">
        <v>874</v>
      </c>
      <c r="C861" s="176" t="s">
        <v>2059</v>
      </c>
      <c r="D861" s="175" t="s">
        <v>904</v>
      </c>
      <c r="E861" s="172">
        <v>326</v>
      </c>
      <c r="F861" s="177">
        <v>164</v>
      </c>
      <c r="G861" s="177">
        <v>38</v>
      </c>
      <c r="H861" s="178">
        <v>124</v>
      </c>
      <c r="I861" s="172">
        <v>322</v>
      </c>
      <c r="J861" s="177">
        <v>161</v>
      </c>
      <c r="K861" s="177">
        <v>38</v>
      </c>
      <c r="L861" s="178">
        <v>123</v>
      </c>
      <c r="M861" s="172">
        <v>388</v>
      </c>
      <c r="N861" s="177">
        <v>164</v>
      </c>
      <c r="O861" s="177">
        <v>105</v>
      </c>
      <c r="P861" s="178">
        <v>119</v>
      </c>
    </row>
    <row r="862" spans="1:16" x14ac:dyDescent="0.3">
      <c r="A862" s="175" t="s">
        <v>792</v>
      </c>
      <c r="B862" s="176" t="s">
        <v>506</v>
      </c>
      <c r="C862" s="176" t="s">
        <v>2060</v>
      </c>
      <c r="D862" s="175" t="s">
        <v>1016</v>
      </c>
      <c r="E862" s="172">
        <v>377</v>
      </c>
      <c r="F862" s="177">
        <v>99</v>
      </c>
      <c r="G862" s="177">
        <v>94</v>
      </c>
      <c r="H862" s="178">
        <v>184</v>
      </c>
      <c r="I862" s="172">
        <v>383</v>
      </c>
      <c r="J862" s="177">
        <v>99</v>
      </c>
      <c r="K862" s="177">
        <v>98</v>
      </c>
      <c r="L862" s="178">
        <v>186</v>
      </c>
      <c r="M862" s="172">
        <v>392</v>
      </c>
      <c r="N862" s="177">
        <v>101</v>
      </c>
      <c r="O862" s="177">
        <v>103</v>
      </c>
      <c r="P862" s="178">
        <v>188</v>
      </c>
    </row>
    <row r="863" spans="1:16" x14ac:dyDescent="0.3">
      <c r="A863" s="175" t="s">
        <v>539</v>
      </c>
      <c r="B863" s="176" t="s">
        <v>712</v>
      </c>
      <c r="C863" s="176" t="s">
        <v>2061</v>
      </c>
      <c r="D863" s="175" t="s">
        <v>715</v>
      </c>
      <c r="E863" s="172">
        <v>345</v>
      </c>
      <c r="F863" s="177">
        <v>89</v>
      </c>
      <c r="G863" s="177">
        <v>166</v>
      </c>
      <c r="H863" s="178">
        <v>90</v>
      </c>
      <c r="I863" s="172">
        <v>353</v>
      </c>
      <c r="J863" s="177">
        <v>91</v>
      </c>
      <c r="K863" s="177">
        <v>169</v>
      </c>
      <c r="L863" s="178">
        <v>93</v>
      </c>
      <c r="M863" s="172">
        <v>405</v>
      </c>
      <c r="N863" s="177">
        <v>91</v>
      </c>
      <c r="O863" s="177">
        <v>206</v>
      </c>
      <c r="P863" s="178">
        <v>108</v>
      </c>
    </row>
    <row r="864" spans="1:16" x14ac:dyDescent="0.3">
      <c r="A864" s="175" t="s">
        <v>260</v>
      </c>
      <c r="B864" s="176" t="s">
        <v>181</v>
      </c>
      <c r="C864" s="176" t="s">
        <v>2062</v>
      </c>
      <c r="D864" s="175" t="s">
        <v>854</v>
      </c>
      <c r="E864" s="172">
        <v>383</v>
      </c>
      <c r="F864" s="177">
        <v>130</v>
      </c>
      <c r="G864" s="177">
        <v>103</v>
      </c>
      <c r="H864" s="178">
        <v>150</v>
      </c>
      <c r="I864" s="172">
        <v>393</v>
      </c>
      <c r="J864" s="177">
        <v>132</v>
      </c>
      <c r="K864" s="177">
        <v>105</v>
      </c>
      <c r="L864" s="178">
        <v>156</v>
      </c>
      <c r="M864" s="172">
        <v>392</v>
      </c>
      <c r="N864" s="177">
        <v>125</v>
      </c>
      <c r="O864" s="177">
        <v>108</v>
      </c>
      <c r="P864" s="178">
        <v>159</v>
      </c>
    </row>
    <row r="865" spans="1:16" x14ac:dyDescent="0.3">
      <c r="A865" s="175" t="s">
        <v>568</v>
      </c>
      <c r="B865" s="176" t="s">
        <v>181</v>
      </c>
      <c r="C865" s="176" t="s">
        <v>2063</v>
      </c>
      <c r="D865" s="175" t="s">
        <v>823</v>
      </c>
      <c r="E865" s="172">
        <v>432</v>
      </c>
      <c r="F865" s="177">
        <v>166</v>
      </c>
      <c r="G865" s="177">
        <v>89</v>
      </c>
      <c r="H865" s="178">
        <v>177</v>
      </c>
      <c r="I865" s="172">
        <v>404</v>
      </c>
      <c r="J865" s="177">
        <v>166</v>
      </c>
      <c r="K865" s="177">
        <v>75</v>
      </c>
      <c r="L865" s="178">
        <v>163</v>
      </c>
      <c r="M865" s="172">
        <v>388</v>
      </c>
      <c r="N865" s="177">
        <v>163</v>
      </c>
      <c r="O865" s="177">
        <v>63</v>
      </c>
      <c r="P865" s="178">
        <v>162</v>
      </c>
    </row>
    <row r="866" spans="1:16" x14ac:dyDescent="0.3">
      <c r="A866" s="175" t="s">
        <v>680</v>
      </c>
      <c r="B866" s="176" t="s">
        <v>309</v>
      </c>
      <c r="C866" s="176" t="s">
        <v>2064</v>
      </c>
      <c r="D866" s="175" t="s">
        <v>380</v>
      </c>
      <c r="E866" s="172">
        <v>420</v>
      </c>
      <c r="F866" s="177">
        <v>255</v>
      </c>
      <c r="G866" s="177">
        <v>87</v>
      </c>
      <c r="H866" s="178">
        <v>78</v>
      </c>
      <c r="I866" s="172">
        <v>389</v>
      </c>
      <c r="J866" s="177">
        <v>246</v>
      </c>
      <c r="K866" s="177">
        <v>61</v>
      </c>
      <c r="L866" s="178">
        <v>82</v>
      </c>
      <c r="M866" s="172">
        <v>393</v>
      </c>
      <c r="N866" s="177">
        <v>247</v>
      </c>
      <c r="O866" s="177">
        <v>60</v>
      </c>
      <c r="P866" s="178">
        <v>86</v>
      </c>
    </row>
    <row r="867" spans="1:16" x14ac:dyDescent="0.3">
      <c r="A867" s="175" t="s">
        <v>1162</v>
      </c>
      <c r="B867" s="176" t="s">
        <v>108</v>
      </c>
      <c r="C867" s="176" t="s">
        <v>2065</v>
      </c>
      <c r="D867" s="175" t="s">
        <v>179</v>
      </c>
      <c r="E867" s="172">
        <v>257</v>
      </c>
      <c r="F867" s="177">
        <v>95</v>
      </c>
      <c r="G867" s="177">
        <v>48</v>
      </c>
      <c r="H867" s="178">
        <v>114</v>
      </c>
      <c r="I867" s="172">
        <v>290</v>
      </c>
      <c r="J867" s="177">
        <v>126</v>
      </c>
      <c r="K867" s="177">
        <v>49</v>
      </c>
      <c r="L867" s="178">
        <v>115</v>
      </c>
      <c r="M867" s="172">
        <v>383</v>
      </c>
      <c r="N867" s="177">
        <v>219</v>
      </c>
      <c r="O867" s="177">
        <v>55</v>
      </c>
      <c r="P867" s="178">
        <v>109</v>
      </c>
    </row>
    <row r="868" spans="1:16" x14ac:dyDescent="0.3">
      <c r="A868" s="175" t="s">
        <v>568</v>
      </c>
      <c r="B868" s="176" t="s">
        <v>1131</v>
      </c>
      <c r="C868" s="176" t="s">
        <v>2066</v>
      </c>
      <c r="D868" s="175" t="s">
        <v>1134</v>
      </c>
      <c r="E868" s="172">
        <v>303</v>
      </c>
      <c r="F868" s="177">
        <v>196</v>
      </c>
      <c r="G868" s="177">
        <v>23</v>
      </c>
      <c r="H868" s="178">
        <v>84</v>
      </c>
      <c r="I868" s="172">
        <v>347</v>
      </c>
      <c r="J868" s="177">
        <v>198</v>
      </c>
      <c r="K868" s="177">
        <v>32</v>
      </c>
      <c r="L868" s="178">
        <v>117</v>
      </c>
      <c r="M868" s="172">
        <v>389</v>
      </c>
      <c r="N868" s="177">
        <v>198</v>
      </c>
      <c r="O868" s="177">
        <v>73</v>
      </c>
      <c r="P868" s="178">
        <v>118</v>
      </c>
    </row>
    <row r="869" spans="1:16" x14ac:dyDescent="0.3">
      <c r="A869" s="175" t="s">
        <v>819</v>
      </c>
      <c r="B869" s="176" t="s">
        <v>261</v>
      </c>
      <c r="C869" s="176" t="s">
        <v>2067</v>
      </c>
      <c r="D869" s="175" t="s">
        <v>306</v>
      </c>
      <c r="E869" s="172">
        <v>385</v>
      </c>
      <c r="F869" s="177">
        <v>89</v>
      </c>
      <c r="G869" s="177">
        <v>195</v>
      </c>
      <c r="H869" s="178">
        <v>101</v>
      </c>
      <c r="I869" s="172">
        <v>391</v>
      </c>
      <c r="J869" s="177">
        <v>89</v>
      </c>
      <c r="K869" s="177">
        <v>200</v>
      </c>
      <c r="L869" s="178">
        <v>102</v>
      </c>
      <c r="M869" s="172">
        <v>397</v>
      </c>
      <c r="N869" s="177">
        <v>87</v>
      </c>
      <c r="O869" s="177">
        <v>199</v>
      </c>
      <c r="P869" s="178">
        <v>111</v>
      </c>
    </row>
    <row r="870" spans="1:16" x14ac:dyDescent="0.3">
      <c r="A870" s="175" t="s">
        <v>873</v>
      </c>
      <c r="B870" s="176" t="s">
        <v>309</v>
      </c>
      <c r="C870" s="176" t="s">
        <v>2068</v>
      </c>
      <c r="D870" s="175" t="s">
        <v>340</v>
      </c>
      <c r="E870" s="172">
        <v>398</v>
      </c>
      <c r="F870" s="177">
        <v>180</v>
      </c>
      <c r="G870" s="177">
        <v>72</v>
      </c>
      <c r="H870" s="178">
        <v>146</v>
      </c>
      <c r="I870" s="172">
        <v>395</v>
      </c>
      <c r="J870" s="177">
        <v>176</v>
      </c>
      <c r="K870" s="177">
        <v>70</v>
      </c>
      <c r="L870" s="178">
        <v>149</v>
      </c>
      <c r="M870" s="172">
        <v>393</v>
      </c>
      <c r="N870" s="177">
        <v>176</v>
      </c>
      <c r="O870" s="177">
        <v>62</v>
      </c>
      <c r="P870" s="178">
        <v>155</v>
      </c>
    </row>
    <row r="871" spans="1:16" x14ac:dyDescent="0.3">
      <c r="A871" s="175" t="s">
        <v>474</v>
      </c>
      <c r="B871" s="176" t="s">
        <v>261</v>
      </c>
      <c r="C871" s="176" t="s">
        <v>2069</v>
      </c>
      <c r="D871" s="175" t="s">
        <v>301</v>
      </c>
      <c r="E871" s="172">
        <v>363</v>
      </c>
      <c r="F871" s="177">
        <v>164</v>
      </c>
      <c r="G871" s="177">
        <v>88</v>
      </c>
      <c r="H871" s="178">
        <v>111</v>
      </c>
      <c r="I871" s="172">
        <v>370</v>
      </c>
      <c r="J871" s="177">
        <v>181</v>
      </c>
      <c r="K871" s="177">
        <v>84</v>
      </c>
      <c r="L871" s="178">
        <v>105</v>
      </c>
      <c r="M871" s="172">
        <v>399</v>
      </c>
      <c r="N871" s="177">
        <v>164</v>
      </c>
      <c r="O871" s="177">
        <v>114</v>
      </c>
      <c r="P871" s="178">
        <v>121</v>
      </c>
    </row>
    <row r="872" spans="1:16" x14ac:dyDescent="0.3">
      <c r="A872" s="175" t="s">
        <v>308</v>
      </c>
      <c r="B872" s="176" t="s">
        <v>763</v>
      </c>
      <c r="C872" s="176" t="s">
        <v>2070</v>
      </c>
      <c r="D872" s="175" t="s">
        <v>778</v>
      </c>
      <c r="E872" s="172">
        <v>324</v>
      </c>
      <c r="F872" s="177">
        <v>151</v>
      </c>
      <c r="G872" s="177">
        <v>108</v>
      </c>
      <c r="H872" s="178">
        <v>65</v>
      </c>
      <c r="I872" s="172">
        <v>383</v>
      </c>
      <c r="J872" s="177">
        <v>209</v>
      </c>
      <c r="K872" s="177">
        <v>110</v>
      </c>
      <c r="L872" s="178">
        <v>64</v>
      </c>
      <c r="M872" s="172">
        <v>387</v>
      </c>
      <c r="N872" s="177">
        <v>211</v>
      </c>
      <c r="O872" s="177">
        <v>108</v>
      </c>
      <c r="P872" s="178">
        <v>68</v>
      </c>
    </row>
    <row r="873" spans="1:16" x14ac:dyDescent="0.3">
      <c r="A873" s="175" t="s">
        <v>568</v>
      </c>
      <c r="B873" s="176" t="s">
        <v>261</v>
      </c>
      <c r="C873" s="176" t="s">
        <v>2071</v>
      </c>
      <c r="D873" s="175" t="s">
        <v>280</v>
      </c>
      <c r="E873" s="172">
        <v>366</v>
      </c>
      <c r="F873" s="177">
        <v>218</v>
      </c>
      <c r="G873" s="177">
        <v>81</v>
      </c>
      <c r="H873" s="178">
        <v>67</v>
      </c>
      <c r="I873" s="172">
        <v>372</v>
      </c>
      <c r="J873" s="177">
        <v>221</v>
      </c>
      <c r="K873" s="177">
        <v>85</v>
      </c>
      <c r="L873" s="178">
        <v>66</v>
      </c>
      <c r="M873" s="172">
        <v>385</v>
      </c>
      <c r="N873" s="177">
        <v>222</v>
      </c>
      <c r="O873" s="177">
        <v>94</v>
      </c>
      <c r="P873" s="178">
        <v>69</v>
      </c>
    </row>
    <row r="874" spans="1:16" x14ac:dyDescent="0.3">
      <c r="A874" s="175" t="s">
        <v>913</v>
      </c>
      <c r="B874" s="176" t="s">
        <v>108</v>
      </c>
      <c r="C874" s="176" t="s">
        <v>2072</v>
      </c>
      <c r="D874" s="175" t="s">
        <v>120</v>
      </c>
      <c r="E874" s="172">
        <v>392</v>
      </c>
      <c r="F874" s="177">
        <v>271</v>
      </c>
      <c r="G874" s="177">
        <v>77</v>
      </c>
      <c r="H874" s="178">
        <v>44</v>
      </c>
      <c r="I874" s="172">
        <v>384</v>
      </c>
      <c r="J874" s="177">
        <v>271</v>
      </c>
      <c r="K874" s="177">
        <v>69</v>
      </c>
      <c r="L874" s="178">
        <v>44</v>
      </c>
      <c r="M874" s="172">
        <v>385</v>
      </c>
      <c r="N874" s="177">
        <v>271</v>
      </c>
      <c r="O874" s="177">
        <v>67</v>
      </c>
      <c r="P874" s="178">
        <v>47</v>
      </c>
    </row>
    <row r="875" spans="1:16" x14ac:dyDescent="0.3">
      <c r="A875" s="175" t="s">
        <v>1162</v>
      </c>
      <c r="B875" s="176" t="s">
        <v>235</v>
      </c>
      <c r="C875" s="176" t="s">
        <v>2073</v>
      </c>
      <c r="D875" s="175" t="s">
        <v>257</v>
      </c>
      <c r="E875" s="172">
        <v>340</v>
      </c>
      <c r="F875" s="177">
        <v>171</v>
      </c>
      <c r="G875" s="177">
        <v>38</v>
      </c>
      <c r="H875" s="178">
        <v>131</v>
      </c>
      <c r="I875" s="172">
        <v>340</v>
      </c>
      <c r="J875" s="177">
        <v>174</v>
      </c>
      <c r="K875" s="177">
        <v>33</v>
      </c>
      <c r="L875" s="178">
        <v>133</v>
      </c>
      <c r="M875" s="172">
        <v>382</v>
      </c>
      <c r="N875" s="177">
        <v>224</v>
      </c>
      <c r="O875" s="177">
        <v>25</v>
      </c>
      <c r="P875" s="178">
        <v>133</v>
      </c>
    </row>
    <row r="876" spans="1:16" x14ac:dyDescent="0.3">
      <c r="A876" s="175" t="s">
        <v>938</v>
      </c>
      <c r="B876" s="176" t="s">
        <v>261</v>
      </c>
      <c r="C876" s="176" t="s">
        <v>2074</v>
      </c>
      <c r="D876" s="175" t="s">
        <v>268</v>
      </c>
      <c r="E876" s="172">
        <v>366</v>
      </c>
      <c r="F876" s="177">
        <v>182</v>
      </c>
      <c r="G876" s="177">
        <v>122</v>
      </c>
      <c r="H876" s="178">
        <v>62</v>
      </c>
      <c r="I876" s="172">
        <v>370</v>
      </c>
      <c r="J876" s="177">
        <v>184</v>
      </c>
      <c r="K876" s="177">
        <v>122</v>
      </c>
      <c r="L876" s="178">
        <v>64</v>
      </c>
      <c r="M876" s="172">
        <v>389</v>
      </c>
      <c r="N876" s="177">
        <v>182</v>
      </c>
      <c r="O876" s="177">
        <v>135</v>
      </c>
      <c r="P876" s="178">
        <v>72</v>
      </c>
    </row>
    <row r="877" spans="1:16" x14ac:dyDescent="0.3">
      <c r="A877" s="175" t="s">
        <v>568</v>
      </c>
      <c r="B877" s="176" t="s">
        <v>1086</v>
      </c>
      <c r="C877" s="176" t="s">
        <v>2075</v>
      </c>
      <c r="D877" s="175" t="s">
        <v>1099</v>
      </c>
      <c r="E877" s="172">
        <v>321</v>
      </c>
      <c r="F877" s="177">
        <v>160</v>
      </c>
      <c r="G877" s="177">
        <v>80</v>
      </c>
      <c r="H877" s="178">
        <v>81</v>
      </c>
      <c r="I877" s="172">
        <v>351</v>
      </c>
      <c r="J877" s="177">
        <v>161</v>
      </c>
      <c r="K877" s="177">
        <v>109</v>
      </c>
      <c r="L877" s="178">
        <v>81</v>
      </c>
      <c r="M877" s="172">
        <v>390</v>
      </c>
      <c r="N877" s="177">
        <v>163</v>
      </c>
      <c r="O877" s="177">
        <v>137</v>
      </c>
      <c r="P877" s="178">
        <v>90</v>
      </c>
    </row>
    <row r="878" spans="1:16" x14ac:dyDescent="0.3">
      <c r="A878" s="175" t="s">
        <v>711</v>
      </c>
      <c r="B878" s="176" t="s">
        <v>1039</v>
      </c>
      <c r="C878" s="176" t="s">
        <v>2076</v>
      </c>
      <c r="D878" s="175" t="s">
        <v>1041</v>
      </c>
      <c r="E878" s="172">
        <v>456</v>
      </c>
      <c r="F878" s="177">
        <v>171</v>
      </c>
      <c r="G878" s="177">
        <v>62</v>
      </c>
      <c r="H878" s="178">
        <v>223</v>
      </c>
      <c r="I878" s="172">
        <v>355</v>
      </c>
      <c r="J878" s="177">
        <v>170</v>
      </c>
      <c r="K878" s="177">
        <v>69</v>
      </c>
      <c r="L878" s="178">
        <v>116</v>
      </c>
      <c r="M878" s="172">
        <v>497</v>
      </c>
      <c r="N878" s="177">
        <v>177</v>
      </c>
      <c r="O878" s="177">
        <v>87</v>
      </c>
      <c r="P878" s="178">
        <v>233</v>
      </c>
    </row>
    <row r="879" spans="1:16" x14ac:dyDescent="0.3">
      <c r="A879" s="175" t="s">
        <v>819</v>
      </c>
      <c r="B879" s="176" t="s">
        <v>108</v>
      </c>
      <c r="C879" s="176" t="s">
        <v>2077</v>
      </c>
      <c r="D879" s="175" t="s">
        <v>112</v>
      </c>
      <c r="E879" s="172">
        <v>371</v>
      </c>
      <c r="F879" s="177">
        <v>104</v>
      </c>
      <c r="G879" s="177">
        <v>123</v>
      </c>
      <c r="H879" s="178">
        <v>144</v>
      </c>
      <c r="I879" s="172">
        <v>387</v>
      </c>
      <c r="J879" s="177">
        <v>133</v>
      </c>
      <c r="K879" s="177">
        <v>111</v>
      </c>
      <c r="L879" s="178">
        <v>143</v>
      </c>
      <c r="M879" s="172">
        <v>384</v>
      </c>
      <c r="N879" s="177">
        <v>138</v>
      </c>
      <c r="O879" s="177">
        <v>99</v>
      </c>
      <c r="P879" s="178">
        <v>147</v>
      </c>
    </row>
    <row r="880" spans="1:16" x14ac:dyDescent="0.3">
      <c r="A880" s="175" t="s">
        <v>308</v>
      </c>
      <c r="B880" s="176" t="s">
        <v>108</v>
      </c>
      <c r="C880" s="176" t="s">
        <v>2078</v>
      </c>
      <c r="D880" s="175" t="s">
        <v>134</v>
      </c>
      <c r="E880" s="172">
        <v>370</v>
      </c>
      <c r="F880" s="177">
        <v>99</v>
      </c>
      <c r="G880" s="177">
        <v>175</v>
      </c>
      <c r="H880" s="178">
        <v>96</v>
      </c>
      <c r="I880" s="172">
        <v>384</v>
      </c>
      <c r="J880" s="177">
        <v>98</v>
      </c>
      <c r="K880" s="177">
        <v>184</v>
      </c>
      <c r="L880" s="178">
        <v>102</v>
      </c>
      <c r="M880" s="172">
        <v>377</v>
      </c>
      <c r="N880" s="177">
        <v>98</v>
      </c>
      <c r="O880" s="177">
        <v>179</v>
      </c>
      <c r="P880" s="178">
        <v>100</v>
      </c>
    </row>
    <row r="881" spans="1:16" x14ac:dyDescent="0.3">
      <c r="A881" s="175" t="s">
        <v>539</v>
      </c>
      <c r="B881" s="176" t="s">
        <v>569</v>
      </c>
      <c r="C881" s="176" t="s">
        <v>2079</v>
      </c>
      <c r="D881" s="175" t="s">
        <v>610</v>
      </c>
      <c r="E881" s="172">
        <v>455</v>
      </c>
      <c r="F881" s="177">
        <v>230</v>
      </c>
      <c r="G881" s="177">
        <v>95</v>
      </c>
      <c r="H881" s="178">
        <v>130</v>
      </c>
      <c r="I881" s="172">
        <v>384</v>
      </c>
      <c r="J881" s="177">
        <v>181</v>
      </c>
      <c r="K881" s="177">
        <v>85</v>
      </c>
      <c r="L881" s="178">
        <v>118</v>
      </c>
      <c r="M881" s="172">
        <v>379</v>
      </c>
      <c r="N881" s="177">
        <v>181</v>
      </c>
      <c r="O881" s="177">
        <v>78</v>
      </c>
      <c r="P881" s="178">
        <v>120</v>
      </c>
    </row>
    <row r="882" spans="1:16" x14ac:dyDescent="0.3">
      <c r="A882" s="175" t="s">
        <v>938</v>
      </c>
      <c r="B882" s="176" t="s">
        <v>763</v>
      </c>
      <c r="C882" s="176" t="s">
        <v>2080</v>
      </c>
      <c r="D882" s="175" t="s">
        <v>789</v>
      </c>
      <c r="E882" s="172">
        <v>324</v>
      </c>
      <c r="F882" s="177">
        <v>151</v>
      </c>
      <c r="G882" s="177">
        <v>82</v>
      </c>
      <c r="H882" s="178">
        <v>91</v>
      </c>
      <c r="I882" s="172">
        <v>335</v>
      </c>
      <c r="J882" s="177">
        <v>151</v>
      </c>
      <c r="K882" s="177">
        <v>94</v>
      </c>
      <c r="L882" s="178">
        <v>90</v>
      </c>
      <c r="M882" s="172">
        <v>377</v>
      </c>
      <c r="N882" s="177">
        <v>202</v>
      </c>
      <c r="O882" s="177">
        <v>83</v>
      </c>
      <c r="P882" s="178">
        <v>92</v>
      </c>
    </row>
    <row r="883" spans="1:16" x14ac:dyDescent="0.3">
      <c r="A883" s="175" t="s">
        <v>938</v>
      </c>
      <c r="B883" s="176" t="s">
        <v>309</v>
      </c>
      <c r="C883" s="176" t="s">
        <v>2081</v>
      </c>
      <c r="D883" s="175" t="s">
        <v>396</v>
      </c>
      <c r="E883" s="172">
        <v>454</v>
      </c>
      <c r="F883" s="177">
        <v>250</v>
      </c>
      <c r="G883" s="177">
        <v>80</v>
      </c>
      <c r="H883" s="178">
        <v>124</v>
      </c>
      <c r="I883" s="172">
        <v>382</v>
      </c>
      <c r="J883" s="177">
        <v>246</v>
      </c>
      <c r="K883" s="177">
        <v>3</v>
      </c>
      <c r="L883" s="178">
        <v>133</v>
      </c>
      <c r="M883" s="172">
        <v>377</v>
      </c>
      <c r="N883" s="177">
        <v>239</v>
      </c>
      <c r="O883" s="177">
        <v>2</v>
      </c>
      <c r="P883" s="178">
        <v>136</v>
      </c>
    </row>
    <row r="884" spans="1:16" x14ac:dyDescent="0.3">
      <c r="A884" s="175" t="s">
        <v>568</v>
      </c>
      <c r="B884" s="176" t="s">
        <v>763</v>
      </c>
      <c r="C884" s="176" t="s">
        <v>2082</v>
      </c>
      <c r="D884" s="175" t="s">
        <v>783</v>
      </c>
      <c r="E884" s="172">
        <v>335</v>
      </c>
      <c r="F884" s="177">
        <v>211</v>
      </c>
      <c r="G884" s="177">
        <v>12</v>
      </c>
      <c r="H884" s="178">
        <v>112</v>
      </c>
      <c r="I884" s="172">
        <v>372</v>
      </c>
      <c r="J884" s="177">
        <v>244</v>
      </c>
      <c r="K884" s="177">
        <v>13</v>
      </c>
      <c r="L884" s="178">
        <v>115</v>
      </c>
      <c r="M884" s="172">
        <v>380</v>
      </c>
      <c r="N884" s="177">
        <v>246</v>
      </c>
      <c r="O884" s="177">
        <v>12</v>
      </c>
      <c r="P884" s="178">
        <v>122</v>
      </c>
    </row>
    <row r="885" spans="1:16" x14ac:dyDescent="0.3">
      <c r="A885" s="175" t="s">
        <v>512</v>
      </c>
      <c r="B885" s="176" t="s">
        <v>181</v>
      </c>
      <c r="C885" s="176" t="s">
        <v>2083</v>
      </c>
      <c r="D885" s="175" t="s">
        <v>852</v>
      </c>
      <c r="E885" s="172">
        <v>362</v>
      </c>
      <c r="F885" s="177">
        <v>184</v>
      </c>
      <c r="G885" s="177">
        <v>47</v>
      </c>
      <c r="H885" s="178">
        <v>131</v>
      </c>
      <c r="I885" s="172">
        <v>367</v>
      </c>
      <c r="J885" s="177">
        <v>186</v>
      </c>
      <c r="K885" s="177">
        <v>43</v>
      </c>
      <c r="L885" s="178">
        <v>138</v>
      </c>
      <c r="M885" s="172">
        <v>371</v>
      </c>
      <c r="N885" s="177">
        <v>189</v>
      </c>
      <c r="O885" s="177">
        <v>46</v>
      </c>
      <c r="P885" s="178">
        <v>136</v>
      </c>
    </row>
    <row r="886" spans="1:16" x14ac:dyDescent="0.3">
      <c r="A886" s="175" t="s">
        <v>568</v>
      </c>
      <c r="B886" s="176" t="s">
        <v>261</v>
      </c>
      <c r="C886" s="176" t="s">
        <v>2084</v>
      </c>
      <c r="D886" s="175" t="s">
        <v>265</v>
      </c>
      <c r="E886" s="172">
        <v>249</v>
      </c>
      <c r="F886" s="177">
        <v>86</v>
      </c>
      <c r="G886" s="177">
        <v>74</v>
      </c>
      <c r="H886" s="178">
        <v>89</v>
      </c>
      <c r="I886" s="172">
        <v>377</v>
      </c>
      <c r="J886" s="177">
        <v>205</v>
      </c>
      <c r="K886" s="177">
        <v>67</v>
      </c>
      <c r="L886" s="178">
        <v>105</v>
      </c>
      <c r="M886" s="172">
        <v>365</v>
      </c>
      <c r="N886" s="177">
        <v>203</v>
      </c>
      <c r="O886" s="177">
        <v>64</v>
      </c>
      <c r="P886" s="178">
        <v>98</v>
      </c>
    </row>
    <row r="887" spans="1:16" x14ac:dyDescent="0.3">
      <c r="A887" s="175" t="s">
        <v>1038</v>
      </c>
      <c r="B887" s="176" t="s">
        <v>569</v>
      </c>
      <c r="C887" s="176" t="s">
        <v>2085</v>
      </c>
      <c r="D887" s="175" t="s">
        <v>671</v>
      </c>
      <c r="E887" s="172">
        <v>383</v>
      </c>
      <c r="F887" s="177">
        <v>173</v>
      </c>
      <c r="G887" s="177">
        <v>110</v>
      </c>
      <c r="H887" s="178">
        <v>100</v>
      </c>
      <c r="I887" s="172">
        <v>396</v>
      </c>
      <c r="J887" s="177">
        <v>177</v>
      </c>
      <c r="K887" s="177">
        <v>120</v>
      </c>
      <c r="L887" s="178">
        <v>99</v>
      </c>
      <c r="M887" s="172">
        <v>369</v>
      </c>
      <c r="N887" s="177">
        <v>173</v>
      </c>
      <c r="O887" s="177">
        <v>96</v>
      </c>
      <c r="P887" s="178">
        <v>100</v>
      </c>
    </row>
    <row r="888" spans="1:16" x14ac:dyDescent="0.3">
      <c r="A888" s="175" t="s">
        <v>819</v>
      </c>
      <c r="B888" s="176" t="s">
        <v>309</v>
      </c>
      <c r="C888" s="176" t="s">
        <v>2086</v>
      </c>
      <c r="D888" s="175" t="s">
        <v>325</v>
      </c>
      <c r="E888" s="172">
        <v>371</v>
      </c>
      <c r="F888" s="177">
        <v>147</v>
      </c>
      <c r="G888" s="177">
        <v>94</v>
      </c>
      <c r="H888" s="178">
        <v>130</v>
      </c>
      <c r="I888" s="172">
        <v>373</v>
      </c>
      <c r="J888" s="177">
        <v>147</v>
      </c>
      <c r="K888" s="177">
        <v>94</v>
      </c>
      <c r="L888" s="178">
        <v>132</v>
      </c>
      <c r="M888" s="172">
        <v>369</v>
      </c>
      <c r="N888" s="177">
        <v>149</v>
      </c>
      <c r="O888" s="177">
        <v>87</v>
      </c>
      <c r="P888" s="178">
        <v>133</v>
      </c>
    </row>
    <row r="889" spans="1:16" x14ac:dyDescent="0.3">
      <c r="A889" s="175" t="s">
        <v>1038</v>
      </c>
      <c r="B889" s="176" t="s">
        <v>712</v>
      </c>
      <c r="C889" s="176" t="s">
        <v>2087</v>
      </c>
      <c r="D889" s="175" t="s">
        <v>721</v>
      </c>
      <c r="E889" s="172">
        <v>355</v>
      </c>
      <c r="F889" s="177">
        <v>114</v>
      </c>
      <c r="G889" s="177">
        <v>36</v>
      </c>
      <c r="H889" s="178">
        <v>205</v>
      </c>
      <c r="I889" s="172">
        <v>370</v>
      </c>
      <c r="J889" s="177">
        <v>113</v>
      </c>
      <c r="K889" s="177">
        <v>35</v>
      </c>
      <c r="L889" s="178">
        <v>222</v>
      </c>
      <c r="M889" s="172">
        <v>380</v>
      </c>
      <c r="N889" s="177">
        <v>113</v>
      </c>
      <c r="O889" s="177">
        <v>32</v>
      </c>
      <c r="P889" s="178">
        <v>235</v>
      </c>
    </row>
    <row r="890" spans="1:16" x14ac:dyDescent="0.3">
      <c r="A890" s="175" t="s">
        <v>512</v>
      </c>
      <c r="B890" s="176" t="s">
        <v>874</v>
      </c>
      <c r="C890" s="176" t="s">
        <v>2088</v>
      </c>
      <c r="D890" s="175" t="s">
        <v>892</v>
      </c>
      <c r="E890" s="172">
        <v>318</v>
      </c>
      <c r="F890" s="177">
        <v>158</v>
      </c>
      <c r="G890" s="177">
        <v>129</v>
      </c>
      <c r="H890" s="178">
        <v>31</v>
      </c>
      <c r="I890" s="172">
        <v>365</v>
      </c>
      <c r="J890" s="177">
        <v>201</v>
      </c>
      <c r="K890" s="177">
        <v>132</v>
      </c>
      <c r="L890" s="178">
        <v>32</v>
      </c>
      <c r="M890" s="172">
        <v>364</v>
      </c>
      <c r="N890" s="177">
        <v>199</v>
      </c>
      <c r="O890" s="177">
        <v>135</v>
      </c>
      <c r="P890" s="178">
        <v>30</v>
      </c>
    </row>
    <row r="891" spans="1:16" x14ac:dyDescent="0.3">
      <c r="A891" s="175" t="s">
        <v>873</v>
      </c>
      <c r="B891" s="176" t="s">
        <v>309</v>
      </c>
      <c r="C891" s="176" t="s">
        <v>2089</v>
      </c>
      <c r="D891" s="175" t="s">
        <v>425</v>
      </c>
      <c r="E891" s="172">
        <v>201</v>
      </c>
      <c r="F891" s="177">
        <v>2</v>
      </c>
      <c r="G891" s="177">
        <v>198</v>
      </c>
      <c r="H891" s="178">
        <v>1</v>
      </c>
      <c r="I891" s="172">
        <v>289</v>
      </c>
      <c r="J891" s="177">
        <v>2</v>
      </c>
      <c r="K891" s="177">
        <v>286</v>
      </c>
      <c r="L891" s="178">
        <v>1</v>
      </c>
      <c r="M891" s="172">
        <v>367</v>
      </c>
      <c r="N891" s="177">
        <v>3</v>
      </c>
      <c r="O891" s="177">
        <v>362</v>
      </c>
      <c r="P891" s="178">
        <v>2</v>
      </c>
    </row>
    <row r="892" spans="1:16" x14ac:dyDescent="0.3">
      <c r="A892" s="175" t="s">
        <v>938</v>
      </c>
      <c r="B892" s="176" t="s">
        <v>914</v>
      </c>
      <c r="C892" s="176" t="s">
        <v>2090</v>
      </c>
      <c r="D892" s="175" t="s">
        <v>318</v>
      </c>
      <c r="E892" s="172">
        <v>337</v>
      </c>
      <c r="F892" s="177">
        <v>77</v>
      </c>
      <c r="G892" s="177">
        <v>201</v>
      </c>
      <c r="H892" s="178">
        <v>59</v>
      </c>
      <c r="I892" s="172">
        <v>359</v>
      </c>
      <c r="J892" s="177">
        <v>78</v>
      </c>
      <c r="K892" s="177">
        <v>223</v>
      </c>
      <c r="L892" s="178">
        <v>58</v>
      </c>
      <c r="M892" s="172">
        <v>364</v>
      </c>
      <c r="N892" s="177">
        <v>74</v>
      </c>
      <c r="O892" s="177">
        <v>233</v>
      </c>
      <c r="P892" s="178">
        <v>57</v>
      </c>
    </row>
    <row r="893" spans="1:16" x14ac:dyDescent="0.3">
      <c r="A893" s="175" t="s">
        <v>1162</v>
      </c>
      <c r="B893" s="176" t="s">
        <v>874</v>
      </c>
      <c r="C893" s="176" t="s">
        <v>2091</v>
      </c>
      <c r="D893" s="175" t="s">
        <v>888</v>
      </c>
      <c r="E893" s="172">
        <v>367</v>
      </c>
      <c r="F893" s="177">
        <v>127</v>
      </c>
      <c r="G893" s="177">
        <v>134</v>
      </c>
      <c r="H893" s="178">
        <v>106</v>
      </c>
      <c r="I893" s="172">
        <v>358</v>
      </c>
      <c r="J893" s="177">
        <v>113</v>
      </c>
      <c r="K893" s="177">
        <v>143</v>
      </c>
      <c r="L893" s="178">
        <v>102</v>
      </c>
      <c r="M893" s="172">
        <v>369</v>
      </c>
      <c r="N893" s="177">
        <v>122</v>
      </c>
      <c r="O893" s="177">
        <v>141</v>
      </c>
      <c r="P893" s="178">
        <v>106</v>
      </c>
    </row>
    <row r="894" spans="1:16" x14ac:dyDescent="0.3">
      <c r="A894" s="175" t="s">
        <v>107</v>
      </c>
      <c r="B894" s="176" t="s">
        <v>569</v>
      </c>
      <c r="C894" s="176" t="s">
        <v>2092</v>
      </c>
      <c r="D894" s="175" t="s">
        <v>627</v>
      </c>
      <c r="E894" s="172">
        <v>324</v>
      </c>
      <c r="F894" s="177">
        <v>102</v>
      </c>
      <c r="G894" s="177">
        <v>154</v>
      </c>
      <c r="H894" s="178">
        <v>68</v>
      </c>
      <c r="I894" s="172">
        <v>334</v>
      </c>
      <c r="J894" s="177">
        <v>101</v>
      </c>
      <c r="K894" s="177">
        <v>150</v>
      </c>
      <c r="L894" s="178">
        <v>83</v>
      </c>
      <c r="M894" s="172">
        <v>378</v>
      </c>
      <c r="N894" s="177">
        <v>100</v>
      </c>
      <c r="O894" s="177">
        <v>182</v>
      </c>
      <c r="P894" s="178">
        <v>96</v>
      </c>
    </row>
    <row r="895" spans="1:16" x14ac:dyDescent="0.3">
      <c r="A895" s="175" t="s">
        <v>512</v>
      </c>
      <c r="B895" s="176" t="s">
        <v>1131</v>
      </c>
      <c r="C895" s="176" t="s">
        <v>2093</v>
      </c>
      <c r="D895" s="175" t="s">
        <v>1146</v>
      </c>
      <c r="E895" s="172">
        <v>293</v>
      </c>
      <c r="F895" s="177">
        <v>199</v>
      </c>
      <c r="G895" s="177">
        <v>21</v>
      </c>
      <c r="H895" s="178">
        <v>73</v>
      </c>
      <c r="I895" s="172">
        <v>356</v>
      </c>
      <c r="J895" s="177">
        <v>258</v>
      </c>
      <c r="K895" s="177">
        <v>24</v>
      </c>
      <c r="L895" s="178">
        <v>74</v>
      </c>
      <c r="M895" s="172">
        <v>363</v>
      </c>
      <c r="N895" s="177">
        <v>268</v>
      </c>
      <c r="O895" s="177">
        <v>23</v>
      </c>
      <c r="P895" s="178">
        <v>72</v>
      </c>
    </row>
    <row r="896" spans="1:16" x14ac:dyDescent="0.3">
      <c r="A896" s="175" t="s">
        <v>938</v>
      </c>
      <c r="B896" s="176" t="s">
        <v>309</v>
      </c>
      <c r="C896" s="176" t="s">
        <v>2094</v>
      </c>
      <c r="D896" s="175" t="s">
        <v>388</v>
      </c>
      <c r="E896" s="172">
        <v>356</v>
      </c>
      <c r="F896" s="177">
        <v>164</v>
      </c>
      <c r="G896" s="177">
        <v>23</v>
      </c>
      <c r="H896" s="178">
        <v>169</v>
      </c>
      <c r="I896" s="172">
        <v>360</v>
      </c>
      <c r="J896" s="177">
        <v>163</v>
      </c>
      <c r="K896" s="177">
        <v>19</v>
      </c>
      <c r="L896" s="178">
        <v>178</v>
      </c>
      <c r="M896" s="172">
        <v>369</v>
      </c>
      <c r="N896" s="177">
        <v>167</v>
      </c>
      <c r="O896" s="177">
        <v>19</v>
      </c>
      <c r="P896" s="178">
        <v>183</v>
      </c>
    </row>
    <row r="897" spans="1:16" x14ac:dyDescent="0.3">
      <c r="A897" s="175" t="s">
        <v>747</v>
      </c>
      <c r="B897" s="176" t="s">
        <v>261</v>
      </c>
      <c r="C897" s="176" t="s">
        <v>2095</v>
      </c>
      <c r="D897" s="175" t="s">
        <v>290</v>
      </c>
      <c r="E897" s="172">
        <v>360</v>
      </c>
      <c r="F897" s="177">
        <v>195</v>
      </c>
      <c r="G897" s="177">
        <v>131</v>
      </c>
      <c r="H897" s="178">
        <v>34</v>
      </c>
      <c r="I897" s="172">
        <v>357</v>
      </c>
      <c r="J897" s="177">
        <v>192</v>
      </c>
      <c r="K897" s="177">
        <v>127</v>
      </c>
      <c r="L897" s="178">
        <v>38</v>
      </c>
      <c r="M897" s="172">
        <v>397</v>
      </c>
      <c r="N897" s="177">
        <v>195</v>
      </c>
      <c r="O897" s="177">
        <v>131</v>
      </c>
      <c r="P897" s="178">
        <v>71</v>
      </c>
    </row>
    <row r="898" spans="1:16" x14ac:dyDescent="0.3">
      <c r="A898" s="175" t="s">
        <v>308</v>
      </c>
      <c r="B898" s="176" t="s">
        <v>793</v>
      </c>
      <c r="C898" s="176" t="s">
        <v>2096</v>
      </c>
      <c r="D898" s="175" t="s">
        <v>805</v>
      </c>
      <c r="E898" s="172">
        <v>372</v>
      </c>
      <c r="F898" s="177">
        <v>227</v>
      </c>
      <c r="G898" s="177">
        <v>102</v>
      </c>
      <c r="H898" s="178">
        <v>43</v>
      </c>
      <c r="I898" s="172">
        <v>368</v>
      </c>
      <c r="J898" s="177">
        <v>229</v>
      </c>
      <c r="K898" s="177">
        <v>93</v>
      </c>
      <c r="L898" s="178">
        <v>46</v>
      </c>
      <c r="M898" s="172">
        <v>367</v>
      </c>
      <c r="N898" s="177">
        <v>227</v>
      </c>
      <c r="O898" s="177">
        <v>91</v>
      </c>
      <c r="P898" s="178">
        <v>49</v>
      </c>
    </row>
    <row r="899" spans="1:16" x14ac:dyDescent="0.3">
      <c r="A899" s="175" t="s">
        <v>680</v>
      </c>
      <c r="B899" s="176" t="s">
        <v>181</v>
      </c>
      <c r="C899" s="176" t="s">
        <v>2097</v>
      </c>
      <c r="D899" s="175" t="s">
        <v>846</v>
      </c>
      <c r="E899" s="172">
        <v>310</v>
      </c>
      <c r="F899" s="177">
        <v>158</v>
      </c>
      <c r="G899" s="177">
        <v>55</v>
      </c>
      <c r="H899" s="178">
        <v>97</v>
      </c>
      <c r="I899" s="172">
        <v>354</v>
      </c>
      <c r="J899" s="177">
        <v>198</v>
      </c>
      <c r="K899" s="177">
        <v>55</v>
      </c>
      <c r="L899" s="178">
        <v>101</v>
      </c>
      <c r="M899" s="172">
        <v>367</v>
      </c>
      <c r="N899" s="177">
        <v>201</v>
      </c>
      <c r="O899" s="177">
        <v>61</v>
      </c>
      <c r="P899" s="178">
        <v>105</v>
      </c>
    </row>
    <row r="900" spans="1:16" x14ac:dyDescent="0.3">
      <c r="A900" s="175" t="s">
        <v>938</v>
      </c>
      <c r="B900" s="176" t="s">
        <v>874</v>
      </c>
      <c r="C900" s="176" t="s">
        <v>2098</v>
      </c>
      <c r="D900" s="175" t="s">
        <v>895</v>
      </c>
      <c r="E900" s="172">
        <v>321</v>
      </c>
      <c r="F900" s="177">
        <v>110</v>
      </c>
      <c r="G900" s="177">
        <v>70</v>
      </c>
      <c r="H900" s="178">
        <v>141</v>
      </c>
      <c r="I900" s="172">
        <v>360</v>
      </c>
      <c r="J900" s="177">
        <v>110</v>
      </c>
      <c r="K900" s="177">
        <v>88</v>
      </c>
      <c r="L900" s="178">
        <v>162</v>
      </c>
      <c r="M900" s="172">
        <v>375</v>
      </c>
      <c r="N900" s="177">
        <v>111</v>
      </c>
      <c r="O900" s="177">
        <v>89</v>
      </c>
      <c r="P900" s="178">
        <v>175</v>
      </c>
    </row>
    <row r="901" spans="1:16" x14ac:dyDescent="0.3">
      <c r="A901" s="175" t="s">
        <v>568</v>
      </c>
      <c r="B901" s="176" t="s">
        <v>458</v>
      </c>
      <c r="C901" s="176" t="s">
        <v>2099</v>
      </c>
      <c r="D901" s="175" t="s">
        <v>463</v>
      </c>
      <c r="E901" s="172">
        <v>376</v>
      </c>
      <c r="F901" s="177">
        <v>138</v>
      </c>
      <c r="G901" s="177">
        <v>66</v>
      </c>
      <c r="H901" s="178">
        <v>172</v>
      </c>
      <c r="I901" s="172">
        <v>363</v>
      </c>
      <c r="J901" s="177">
        <v>136</v>
      </c>
      <c r="K901" s="177">
        <v>59</v>
      </c>
      <c r="L901" s="178">
        <v>168</v>
      </c>
      <c r="M901" s="172">
        <v>369</v>
      </c>
      <c r="N901" s="177">
        <v>137</v>
      </c>
      <c r="O901" s="177">
        <v>57</v>
      </c>
      <c r="P901" s="178">
        <v>175</v>
      </c>
    </row>
    <row r="902" spans="1:16" x14ac:dyDescent="0.3">
      <c r="A902" s="175" t="s">
        <v>711</v>
      </c>
      <c r="B902" s="176" t="s">
        <v>1039</v>
      </c>
      <c r="C902" s="176" t="s">
        <v>2100</v>
      </c>
      <c r="D902" s="175" t="s">
        <v>1076</v>
      </c>
      <c r="E902" s="172">
        <v>386</v>
      </c>
      <c r="F902" s="177">
        <v>204</v>
      </c>
      <c r="G902" s="177">
        <v>59</v>
      </c>
      <c r="H902" s="178">
        <v>123</v>
      </c>
      <c r="I902" s="172">
        <v>370</v>
      </c>
      <c r="J902" s="177">
        <v>208</v>
      </c>
      <c r="K902" s="177">
        <v>49</v>
      </c>
      <c r="L902" s="178">
        <v>113</v>
      </c>
      <c r="M902" s="172">
        <v>358</v>
      </c>
      <c r="N902" s="177">
        <v>207</v>
      </c>
      <c r="O902" s="177">
        <v>42</v>
      </c>
      <c r="P902" s="178">
        <v>109</v>
      </c>
    </row>
    <row r="903" spans="1:16" x14ac:dyDescent="0.3">
      <c r="A903" s="175" t="s">
        <v>1085</v>
      </c>
      <c r="B903" s="176" t="s">
        <v>181</v>
      </c>
      <c r="C903" s="176" t="s">
        <v>2101</v>
      </c>
      <c r="D903" s="175" t="s">
        <v>831</v>
      </c>
      <c r="E903" s="172">
        <v>372</v>
      </c>
      <c r="F903" s="177">
        <v>146</v>
      </c>
      <c r="G903" s="177">
        <v>151</v>
      </c>
      <c r="H903" s="178">
        <v>75</v>
      </c>
      <c r="I903" s="172">
        <v>387</v>
      </c>
      <c r="J903" s="177">
        <v>156</v>
      </c>
      <c r="K903" s="177">
        <v>152</v>
      </c>
      <c r="L903" s="178">
        <v>79</v>
      </c>
      <c r="M903" s="172">
        <v>381</v>
      </c>
      <c r="N903" s="177">
        <v>153</v>
      </c>
      <c r="O903" s="177">
        <v>129</v>
      </c>
      <c r="P903" s="178">
        <v>99</v>
      </c>
    </row>
    <row r="904" spans="1:16" x14ac:dyDescent="0.3">
      <c r="A904" s="175" t="s">
        <v>938</v>
      </c>
      <c r="B904" s="176" t="s">
        <v>939</v>
      </c>
      <c r="C904" s="176" t="s">
        <v>2102</v>
      </c>
      <c r="D904" s="175" t="s">
        <v>971</v>
      </c>
      <c r="E904" s="172">
        <v>378</v>
      </c>
      <c r="F904" s="177">
        <v>166</v>
      </c>
      <c r="G904" s="177">
        <v>75</v>
      </c>
      <c r="H904" s="178">
        <v>137</v>
      </c>
      <c r="I904" s="172">
        <v>369</v>
      </c>
      <c r="J904" s="177">
        <v>173</v>
      </c>
      <c r="K904" s="177">
        <v>52</v>
      </c>
      <c r="L904" s="178">
        <v>144</v>
      </c>
      <c r="M904" s="172">
        <v>365</v>
      </c>
      <c r="N904" s="177">
        <v>171</v>
      </c>
      <c r="O904" s="177">
        <v>43</v>
      </c>
      <c r="P904" s="178">
        <v>151</v>
      </c>
    </row>
    <row r="905" spans="1:16" x14ac:dyDescent="0.3">
      <c r="A905" s="175" t="s">
        <v>819</v>
      </c>
      <c r="B905" s="176" t="s">
        <v>569</v>
      </c>
      <c r="C905" s="176" t="s">
        <v>2103</v>
      </c>
      <c r="D905" s="175" t="s">
        <v>661</v>
      </c>
      <c r="E905" s="172">
        <v>350</v>
      </c>
      <c r="F905" s="177">
        <v>43</v>
      </c>
      <c r="G905" s="177">
        <v>268</v>
      </c>
      <c r="H905" s="178">
        <v>39</v>
      </c>
      <c r="I905" s="172">
        <v>358</v>
      </c>
      <c r="J905" s="177">
        <v>45</v>
      </c>
      <c r="K905" s="177">
        <v>272</v>
      </c>
      <c r="L905" s="178">
        <v>41</v>
      </c>
      <c r="M905" s="172">
        <v>357</v>
      </c>
      <c r="N905" s="177">
        <v>44</v>
      </c>
      <c r="O905" s="177">
        <v>272</v>
      </c>
      <c r="P905" s="178">
        <v>41</v>
      </c>
    </row>
    <row r="906" spans="1:16" x14ac:dyDescent="0.3">
      <c r="A906" s="175" t="s">
        <v>260</v>
      </c>
      <c r="B906" s="176" t="s">
        <v>181</v>
      </c>
      <c r="C906" s="176" t="s">
        <v>2104</v>
      </c>
      <c r="D906" s="176" t="s">
        <v>624</v>
      </c>
      <c r="E906" s="172">
        <v>321</v>
      </c>
      <c r="F906" s="177">
        <v>148</v>
      </c>
      <c r="G906" s="177">
        <v>35</v>
      </c>
      <c r="H906" s="178">
        <v>138</v>
      </c>
      <c r="I906" s="172">
        <v>355</v>
      </c>
      <c r="J906" s="177">
        <v>182</v>
      </c>
      <c r="K906" s="177">
        <v>40</v>
      </c>
      <c r="L906" s="178">
        <v>133</v>
      </c>
      <c r="M906" s="172">
        <v>311</v>
      </c>
      <c r="N906" s="177">
        <v>183</v>
      </c>
      <c r="O906" s="177">
        <v>40</v>
      </c>
      <c r="P906" s="178">
        <v>88</v>
      </c>
    </row>
    <row r="907" spans="1:16" x14ac:dyDescent="0.3">
      <c r="A907" s="175" t="s">
        <v>107</v>
      </c>
      <c r="B907" s="176" t="s">
        <v>939</v>
      </c>
      <c r="C907" s="176" t="s">
        <v>2105</v>
      </c>
      <c r="D907" s="175" t="s">
        <v>1001</v>
      </c>
      <c r="E907" s="172">
        <v>270</v>
      </c>
      <c r="F907" s="177">
        <v>93</v>
      </c>
      <c r="G907" s="177">
        <v>91</v>
      </c>
      <c r="H907" s="178">
        <v>86</v>
      </c>
      <c r="I907" s="172">
        <v>287</v>
      </c>
      <c r="J907" s="177">
        <v>140</v>
      </c>
      <c r="K907" s="177">
        <v>52</v>
      </c>
      <c r="L907" s="178">
        <v>95</v>
      </c>
      <c r="M907" s="172">
        <v>366</v>
      </c>
      <c r="N907" s="177">
        <v>141</v>
      </c>
      <c r="O907" s="177">
        <v>119</v>
      </c>
      <c r="P907" s="178">
        <v>106</v>
      </c>
    </row>
    <row r="908" spans="1:16" x14ac:dyDescent="0.3">
      <c r="A908" s="175" t="s">
        <v>938</v>
      </c>
      <c r="B908" s="176" t="s">
        <v>681</v>
      </c>
      <c r="C908" s="176" t="s">
        <v>2106</v>
      </c>
      <c r="D908" s="175" t="s">
        <v>709</v>
      </c>
      <c r="E908" s="172">
        <v>325</v>
      </c>
      <c r="F908" s="177">
        <v>124</v>
      </c>
      <c r="G908" s="177">
        <v>160</v>
      </c>
      <c r="H908" s="178">
        <v>41</v>
      </c>
      <c r="I908" s="172">
        <v>359</v>
      </c>
      <c r="J908" s="177">
        <v>151</v>
      </c>
      <c r="K908" s="177">
        <v>169</v>
      </c>
      <c r="L908" s="178">
        <v>39</v>
      </c>
      <c r="M908" s="172">
        <v>356</v>
      </c>
      <c r="N908" s="177">
        <v>154</v>
      </c>
      <c r="O908" s="177">
        <v>162</v>
      </c>
      <c r="P908" s="178">
        <v>40</v>
      </c>
    </row>
    <row r="909" spans="1:16" x14ac:dyDescent="0.3">
      <c r="A909" s="175" t="s">
        <v>819</v>
      </c>
      <c r="B909" s="176" t="s">
        <v>1039</v>
      </c>
      <c r="C909" s="176" t="s">
        <v>2107</v>
      </c>
      <c r="D909" s="175" t="s">
        <v>1054</v>
      </c>
      <c r="E909" s="172">
        <v>336</v>
      </c>
      <c r="F909" s="177">
        <v>139</v>
      </c>
      <c r="G909" s="177">
        <v>168</v>
      </c>
      <c r="H909" s="178">
        <v>29</v>
      </c>
      <c r="I909" s="172">
        <v>351</v>
      </c>
      <c r="J909" s="177">
        <v>144</v>
      </c>
      <c r="K909" s="177">
        <v>178</v>
      </c>
      <c r="L909" s="178">
        <v>29</v>
      </c>
      <c r="M909" s="172">
        <v>350</v>
      </c>
      <c r="N909" s="177">
        <v>141</v>
      </c>
      <c r="O909" s="177">
        <v>183</v>
      </c>
      <c r="P909" s="178">
        <v>26</v>
      </c>
    </row>
    <row r="910" spans="1:16" x14ac:dyDescent="0.3">
      <c r="A910" s="175" t="s">
        <v>819</v>
      </c>
      <c r="B910" s="176" t="s">
        <v>939</v>
      </c>
      <c r="C910" s="176" t="s">
        <v>2108</v>
      </c>
      <c r="D910" s="175" t="s">
        <v>982</v>
      </c>
      <c r="E910" s="172">
        <v>272</v>
      </c>
      <c r="F910" s="177">
        <v>112</v>
      </c>
      <c r="G910" s="177">
        <v>121</v>
      </c>
      <c r="H910" s="178">
        <v>39</v>
      </c>
      <c r="I910" s="172">
        <v>319</v>
      </c>
      <c r="J910" s="177">
        <v>144</v>
      </c>
      <c r="K910" s="177">
        <v>133</v>
      </c>
      <c r="L910" s="178">
        <v>42</v>
      </c>
      <c r="M910" s="172">
        <v>356</v>
      </c>
      <c r="N910" s="177">
        <v>143</v>
      </c>
      <c r="O910" s="177">
        <v>168</v>
      </c>
      <c r="P910" s="178">
        <v>45</v>
      </c>
    </row>
    <row r="911" spans="1:16" x14ac:dyDescent="0.3">
      <c r="A911" s="175" t="s">
        <v>680</v>
      </c>
      <c r="B911" s="176" t="s">
        <v>309</v>
      </c>
      <c r="C911" s="176" t="s">
        <v>2109</v>
      </c>
      <c r="D911" s="175" t="s">
        <v>327</v>
      </c>
      <c r="E911" s="172">
        <v>306</v>
      </c>
      <c r="F911" s="177">
        <v>141</v>
      </c>
      <c r="G911" s="177">
        <v>61</v>
      </c>
      <c r="H911" s="178">
        <v>104</v>
      </c>
      <c r="I911" s="172">
        <v>317</v>
      </c>
      <c r="J911" s="177">
        <v>141</v>
      </c>
      <c r="K911" s="177">
        <v>65</v>
      </c>
      <c r="L911" s="178">
        <v>111</v>
      </c>
      <c r="M911" s="172">
        <v>350</v>
      </c>
      <c r="N911" s="177">
        <v>171</v>
      </c>
      <c r="O911" s="177">
        <v>70</v>
      </c>
      <c r="P911" s="178">
        <v>109</v>
      </c>
    </row>
    <row r="912" spans="1:16" x14ac:dyDescent="0.3">
      <c r="A912" s="175" t="s">
        <v>308</v>
      </c>
      <c r="B912" s="176" t="s">
        <v>181</v>
      </c>
      <c r="C912" s="176" t="s">
        <v>2110</v>
      </c>
      <c r="D912" s="175" t="s">
        <v>822</v>
      </c>
      <c r="E912" s="172">
        <v>288</v>
      </c>
      <c r="F912" s="177">
        <v>165</v>
      </c>
      <c r="G912" s="177">
        <v>42</v>
      </c>
      <c r="H912" s="178">
        <v>81</v>
      </c>
      <c r="I912" s="172">
        <v>339</v>
      </c>
      <c r="J912" s="177">
        <v>214</v>
      </c>
      <c r="K912" s="177">
        <v>41</v>
      </c>
      <c r="L912" s="178">
        <v>84</v>
      </c>
      <c r="M912" s="172">
        <v>350</v>
      </c>
      <c r="N912" s="177">
        <v>215</v>
      </c>
      <c r="O912" s="177">
        <v>49</v>
      </c>
      <c r="P912" s="178">
        <v>86</v>
      </c>
    </row>
    <row r="913" spans="1:16" x14ac:dyDescent="0.3">
      <c r="A913" s="175" t="s">
        <v>308</v>
      </c>
      <c r="B913" s="176" t="s">
        <v>1039</v>
      </c>
      <c r="C913" s="176" t="s">
        <v>2111</v>
      </c>
      <c r="D913" s="175" t="s">
        <v>1084</v>
      </c>
      <c r="E913" s="172">
        <v>350</v>
      </c>
      <c r="F913" s="177">
        <v>104</v>
      </c>
      <c r="G913" s="177">
        <v>134</v>
      </c>
      <c r="H913" s="178">
        <v>112</v>
      </c>
      <c r="I913" s="172">
        <v>338</v>
      </c>
      <c r="J913" s="177">
        <v>109</v>
      </c>
      <c r="K913" s="177">
        <v>120</v>
      </c>
      <c r="L913" s="178">
        <v>109</v>
      </c>
      <c r="M913" s="172">
        <v>359</v>
      </c>
      <c r="N913" s="177">
        <v>117</v>
      </c>
      <c r="O913" s="177">
        <v>122</v>
      </c>
      <c r="P913" s="178">
        <v>120</v>
      </c>
    </row>
    <row r="914" spans="1:16" x14ac:dyDescent="0.3">
      <c r="A914" s="175" t="s">
        <v>234</v>
      </c>
      <c r="B914" s="176" t="s">
        <v>1039</v>
      </c>
      <c r="C914" s="176" t="s">
        <v>2112</v>
      </c>
      <c r="D914" s="175" t="s">
        <v>1081</v>
      </c>
      <c r="E914" s="172">
        <v>342</v>
      </c>
      <c r="F914" s="177">
        <v>163</v>
      </c>
      <c r="G914" s="177">
        <v>41</v>
      </c>
      <c r="H914" s="178">
        <v>138</v>
      </c>
      <c r="I914" s="172">
        <v>339</v>
      </c>
      <c r="J914" s="177">
        <v>161</v>
      </c>
      <c r="K914" s="177">
        <v>40</v>
      </c>
      <c r="L914" s="178">
        <v>138</v>
      </c>
      <c r="M914" s="172">
        <v>345</v>
      </c>
      <c r="N914" s="177">
        <v>160</v>
      </c>
      <c r="O914" s="177">
        <v>46</v>
      </c>
      <c r="P914" s="178">
        <v>139</v>
      </c>
    </row>
    <row r="915" spans="1:16" x14ac:dyDescent="0.3">
      <c r="A915" s="175" t="s">
        <v>1038</v>
      </c>
      <c r="B915" s="176" t="s">
        <v>309</v>
      </c>
      <c r="C915" s="176" t="s">
        <v>2113</v>
      </c>
      <c r="D915" s="176" t="s">
        <v>334</v>
      </c>
      <c r="E915" s="172">
        <v>356</v>
      </c>
      <c r="F915" s="177">
        <v>157</v>
      </c>
      <c r="G915" s="177">
        <v>47</v>
      </c>
      <c r="H915" s="178">
        <v>152</v>
      </c>
      <c r="I915" s="172">
        <v>344</v>
      </c>
      <c r="J915" s="177">
        <v>153</v>
      </c>
      <c r="K915" s="177">
        <v>46</v>
      </c>
      <c r="L915" s="178">
        <v>145</v>
      </c>
      <c r="M915" s="172">
        <v>358</v>
      </c>
      <c r="N915" s="177">
        <v>153</v>
      </c>
      <c r="O915" s="177">
        <v>45</v>
      </c>
      <c r="P915" s="178">
        <v>160</v>
      </c>
    </row>
    <row r="916" spans="1:16" x14ac:dyDescent="0.3">
      <c r="A916" s="175" t="s">
        <v>107</v>
      </c>
      <c r="B916" s="176" t="s">
        <v>1086</v>
      </c>
      <c r="C916" s="176" t="s">
        <v>2114</v>
      </c>
      <c r="D916" s="175" t="s">
        <v>123</v>
      </c>
      <c r="E916" s="172">
        <v>366</v>
      </c>
      <c r="F916" s="177">
        <v>170</v>
      </c>
      <c r="G916" s="177">
        <v>103</v>
      </c>
      <c r="H916" s="178">
        <v>93</v>
      </c>
      <c r="I916" s="172">
        <v>365</v>
      </c>
      <c r="J916" s="177">
        <v>163</v>
      </c>
      <c r="K916" s="177">
        <v>108</v>
      </c>
      <c r="L916" s="178">
        <v>94</v>
      </c>
      <c r="M916" s="172">
        <v>358</v>
      </c>
      <c r="N916" s="177">
        <v>162</v>
      </c>
      <c r="O916" s="177">
        <v>86</v>
      </c>
      <c r="P916" s="178">
        <v>110</v>
      </c>
    </row>
    <row r="917" spans="1:16" x14ac:dyDescent="0.3">
      <c r="A917" s="175" t="s">
        <v>1085</v>
      </c>
      <c r="B917" s="176" t="s">
        <v>181</v>
      </c>
      <c r="C917" s="176" t="s">
        <v>2115</v>
      </c>
      <c r="D917" s="175" t="s">
        <v>821</v>
      </c>
      <c r="E917" s="172">
        <v>315</v>
      </c>
      <c r="F917" s="177">
        <v>135</v>
      </c>
      <c r="G917" s="177">
        <v>92</v>
      </c>
      <c r="H917" s="178">
        <v>88</v>
      </c>
      <c r="I917" s="172">
        <v>327</v>
      </c>
      <c r="J917" s="177">
        <v>141</v>
      </c>
      <c r="K917" s="177">
        <v>97</v>
      </c>
      <c r="L917" s="178">
        <v>89</v>
      </c>
      <c r="M917" s="172">
        <v>348</v>
      </c>
      <c r="N917" s="177">
        <v>145</v>
      </c>
      <c r="O917" s="177">
        <v>106</v>
      </c>
      <c r="P917" s="178">
        <v>97</v>
      </c>
    </row>
    <row r="918" spans="1:16" x14ac:dyDescent="0.3">
      <c r="A918" s="175" t="s">
        <v>792</v>
      </c>
      <c r="B918" s="176" t="s">
        <v>458</v>
      </c>
      <c r="C918" s="176" t="s">
        <v>2116</v>
      </c>
      <c r="D918" s="175" t="s">
        <v>468</v>
      </c>
      <c r="E918" s="172">
        <v>228</v>
      </c>
      <c r="F918" s="177">
        <v>113</v>
      </c>
      <c r="G918" s="177">
        <v>55</v>
      </c>
      <c r="H918" s="178">
        <v>60</v>
      </c>
      <c r="I918" s="172">
        <v>291</v>
      </c>
      <c r="J918" s="177">
        <v>179</v>
      </c>
      <c r="K918" s="177">
        <v>50</v>
      </c>
      <c r="L918" s="178">
        <v>62</v>
      </c>
      <c r="M918" s="172">
        <v>342</v>
      </c>
      <c r="N918" s="177">
        <v>213</v>
      </c>
      <c r="O918" s="177">
        <v>62</v>
      </c>
      <c r="P918" s="178">
        <v>67</v>
      </c>
    </row>
    <row r="919" spans="1:16" x14ac:dyDescent="0.3">
      <c r="A919" s="175" t="s">
        <v>762</v>
      </c>
      <c r="B919" s="176" t="s">
        <v>309</v>
      </c>
      <c r="C919" s="176" t="s">
        <v>2117</v>
      </c>
      <c r="D919" s="175" t="s">
        <v>366</v>
      </c>
      <c r="E919" s="172">
        <v>332</v>
      </c>
      <c r="F919" s="177">
        <v>188</v>
      </c>
      <c r="G919" s="177">
        <v>71</v>
      </c>
      <c r="H919" s="178">
        <v>73</v>
      </c>
      <c r="I919" s="172">
        <v>353</v>
      </c>
      <c r="J919" s="177">
        <v>189</v>
      </c>
      <c r="K919" s="177">
        <v>89</v>
      </c>
      <c r="L919" s="178">
        <v>75</v>
      </c>
      <c r="M919" s="172">
        <v>352</v>
      </c>
      <c r="N919" s="177">
        <v>147</v>
      </c>
      <c r="O919" s="177">
        <v>114</v>
      </c>
      <c r="P919" s="178">
        <v>91</v>
      </c>
    </row>
    <row r="920" spans="1:16" x14ac:dyDescent="0.3">
      <c r="A920" s="175" t="s">
        <v>747</v>
      </c>
      <c r="B920" s="176" t="s">
        <v>181</v>
      </c>
      <c r="C920" s="176" t="s">
        <v>2118</v>
      </c>
      <c r="D920" s="175" t="s">
        <v>642</v>
      </c>
      <c r="E920" s="172">
        <v>331</v>
      </c>
      <c r="F920" s="177">
        <v>154</v>
      </c>
      <c r="G920" s="177">
        <v>80</v>
      </c>
      <c r="H920" s="178">
        <v>97</v>
      </c>
      <c r="I920" s="172">
        <v>378</v>
      </c>
      <c r="J920" s="177">
        <v>194</v>
      </c>
      <c r="K920" s="177">
        <v>86</v>
      </c>
      <c r="L920" s="178">
        <v>98</v>
      </c>
      <c r="M920" s="172">
        <v>327</v>
      </c>
      <c r="N920" s="177">
        <v>191</v>
      </c>
      <c r="O920" s="177">
        <v>47</v>
      </c>
      <c r="P920" s="178">
        <v>89</v>
      </c>
    </row>
    <row r="921" spans="1:16" x14ac:dyDescent="0.3">
      <c r="A921" s="175" t="s">
        <v>1130</v>
      </c>
      <c r="B921" s="176" t="s">
        <v>874</v>
      </c>
      <c r="C921" s="176" t="s">
        <v>2119</v>
      </c>
      <c r="D921" s="175" t="s">
        <v>890</v>
      </c>
      <c r="E921" s="172">
        <v>337</v>
      </c>
      <c r="F921" s="177">
        <v>140</v>
      </c>
      <c r="G921" s="177">
        <v>130</v>
      </c>
      <c r="H921" s="178">
        <v>67</v>
      </c>
      <c r="I921" s="172">
        <v>328</v>
      </c>
      <c r="J921" s="177">
        <v>125</v>
      </c>
      <c r="K921" s="177">
        <v>138</v>
      </c>
      <c r="L921" s="178">
        <v>65</v>
      </c>
      <c r="M921" s="172">
        <v>331</v>
      </c>
      <c r="N921" s="177">
        <v>140</v>
      </c>
      <c r="O921" s="177">
        <v>131</v>
      </c>
      <c r="P921" s="178">
        <v>60</v>
      </c>
    </row>
    <row r="922" spans="1:16" x14ac:dyDescent="0.3">
      <c r="A922" s="175" t="s">
        <v>1130</v>
      </c>
      <c r="B922" s="176" t="s">
        <v>763</v>
      </c>
      <c r="C922" s="176" t="s">
        <v>2120</v>
      </c>
      <c r="D922" s="175" t="s">
        <v>772</v>
      </c>
      <c r="E922" s="172">
        <v>325</v>
      </c>
      <c r="F922" s="177">
        <v>189</v>
      </c>
      <c r="G922" s="177">
        <v>17</v>
      </c>
      <c r="H922" s="178">
        <v>119</v>
      </c>
      <c r="I922" s="172">
        <v>331</v>
      </c>
      <c r="J922" s="177">
        <v>192</v>
      </c>
      <c r="K922" s="177">
        <v>16</v>
      </c>
      <c r="L922" s="178">
        <v>123</v>
      </c>
      <c r="M922" s="172">
        <v>341</v>
      </c>
      <c r="N922" s="177">
        <v>196</v>
      </c>
      <c r="O922" s="177">
        <v>16</v>
      </c>
      <c r="P922" s="178">
        <v>129</v>
      </c>
    </row>
    <row r="923" spans="1:16" x14ac:dyDescent="0.3">
      <c r="A923" s="175" t="s">
        <v>1085</v>
      </c>
      <c r="B923" s="176" t="s">
        <v>914</v>
      </c>
      <c r="C923" s="176" t="s">
        <v>2121</v>
      </c>
      <c r="D923" s="175" t="s">
        <v>272</v>
      </c>
      <c r="E923" s="172">
        <v>193</v>
      </c>
      <c r="F923" s="177">
        <v>62</v>
      </c>
      <c r="G923" s="177">
        <v>53</v>
      </c>
      <c r="H923" s="178">
        <v>78</v>
      </c>
      <c r="I923" s="172">
        <v>210</v>
      </c>
      <c r="J923" s="177">
        <v>63</v>
      </c>
      <c r="K923" s="177">
        <v>72</v>
      </c>
      <c r="L923" s="178">
        <v>75</v>
      </c>
      <c r="M923" s="172">
        <v>336</v>
      </c>
      <c r="N923" s="177">
        <v>132</v>
      </c>
      <c r="O923" s="177">
        <v>128</v>
      </c>
      <c r="P923" s="178">
        <v>76</v>
      </c>
    </row>
    <row r="924" spans="1:16" x14ac:dyDescent="0.3">
      <c r="A924" s="175" t="s">
        <v>260</v>
      </c>
      <c r="B924" s="176" t="s">
        <v>181</v>
      </c>
      <c r="C924" s="176" t="s">
        <v>2122</v>
      </c>
      <c r="D924" s="175" t="s">
        <v>835</v>
      </c>
      <c r="E924" s="172">
        <v>338</v>
      </c>
      <c r="F924" s="177">
        <v>130</v>
      </c>
      <c r="G924" s="177">
        <v>77</v>
      </c>
      <c r="H924" s="178">
        <v>131</v>
      </c>
      <c r="I924" s="172">
        <v>333</v>
      </c>
      <c r="J924" s="177">
        <v>133</v>
      </c>
      <c r="K924" s="177">
        <v>90</v>
      </c>
      <c r="L924" s="178">
        <v>110</v>
      </c>
      <c r="M924" s="172">
        <v>344</v>
      </c>
      <c r="N924" s="177">
        <v>131</v>
      </c>
      <c r="O924" s="177">
        <v>94</v>
      </c>
      <c r="P924" s="178">
        <v>119</v>
      </c>
    </row>
    <row r="925" spans="1:16" x14ac:dyDescent="0.3">
      <c r="A925" s="175" t="s">
        <v>819</v>
      </c>
      <c r="B925" s="176" t="s">
        <v>309</v>
      </c>
      <c r="C925" s="176" t="s">
        <v>2123</v>
      </c>
      <c r="D925" s="175" t="s">
        <v>363</v>
      </c>
      <c r="E925" s="172">
        <v>281</v>
      </c>
      <c r="F925" s="177">
        <v>172</v>
      </c>
      <c r="G925" s="177">
        <v>44</v>
      </c>
      <c r="H925" s="178">
        <v>65</v>
      </c>
      <c r="I925" s="172">
        <v>315</v>
      </c>
      <c r="J925" s="177">
        <v>230</v>
      </c>
      <c r="K925" s="177">
        <v>24</v>
      </c>
      <c r="L925" s="178">
        <v>61</v>
      </c>
      <c r="M925" s="172">
        <v>343</v>
      </c>
      <c r="N925" s="177">
        <v>229</v>
      </c>
      <c r="O925" s="177">
        <v>45</v>
      </c>
      <c r="P925" s="178">
        <v>69</v>
      </c>
    </row>
    <row r="926" spans="1:16" x14ac:dyDescent="0.3">
      <c r="A926" s="175" t="s">
        <v>107</v>
      </c>
      <c r="B926" s="176" t="s">
        <v>272</v>
      </c>
      <c r="C926" s="176" t="s">
        <v>2124</v>
      </c>
      <c r="D926" s="175" t="s">
        <v>198</v>
      </c>
      <c r="E926" s="172">
        <v>299</v>
      </c>
      <c r="F926" s="177">
        <v>82</v>
      </c>
      <c r="G926" s="177">
        <v>132</v>
      </c>
      <c r="H926" s="178">
        <v>85</v>
      </c>
      <c r="I926" s="172">
        <v>329</v>
      </c>
      <c r="J926" s="177">
        <v>84</v>
      </c>
      <c r="K926" s="177">
        <v>137</v>
      </c>
      <c r="L926" s="178">
        <v>108</v>
      </c>
      <c r="M926" s="172">
        <v>323</v>
      </c>
      <c r="N926" s="177">
        <v>88</v>
      </c>
      <c r="O926" s="177">
        <v>136</v>
      </c>
      <c r="P926" s="178">
        <v>99</v>
      </c>
    </row>
    <row r="927" spans="1:16" x14ac:dyDescent="0.3">
      <c r="A927" s="175" t="s">
        <v>819</v>
      </c>
      <c r="B927" s="176" t="s">
        <v>458</v>
      </c>
      <c r="C927" s="176" t="s">
        <v>2125</v>
      </c>
      <c r="D927" s="175" t="s">
        <v>467</v>
      </c>
      <c r="E927" s="172">
        <v>293</v>
      </c>
      <c r="F927" s="177">
        <v>157</v>
      </c>
      <c r="G927" s="177">
        <v>83</v>
      </c>
      <c r="H927" s="178">
        <v>53</v>
      </c>
      <c r="I927" s="172">
        <v>334</v>
      </c>
      <c r="J927" s="177">
        <v>204</v>
      </c>
      <c r="K927" s="177">
        <v>78</v>
      </c>
      <c r="L927" s="178">
        <v>52</v>
      </c>
      <c r="M927" s="172">
        <v>335</v>
      </c>
      <c r="N927" s="177">
        <v>200</v>
      </c>
      <c r="O927" s="177">
        <v>80</v>
      </c>
      <c r="P927" s="178">
        <v>55</v>
      </c>
    </row>
    <row r="928" spans="1:16" x14ac:dyDescent="0.3">
      <c r="A928" s="175" t="s">
        <v>873</v>
      </c>
      <c r="B928" s="176" t="s">
        <v>939</v>
      </c>
      <c r="C928" s="176" t="s">
        <v>2126</v>
      </c>
      <c r="D928" s="175" t="s">
        <v>976</v>
      </c>
      <c r="E928" s="172">
        <v>333</v>
      </c>
      <c r="F928" s="177">
        <v>115</v>
      </c>
      <c r="G928" s="177">
        <v>68</v>
      </c>
      <c r="H928" s="178">
        <v>150</v>
      </c>
      <c r="I928" s="172">
        <v>343</v>
      </c>
      <c r="J928" s="177">
        <v>116</v>
      </c>
      <c r="K928" s="177">
        <v>75</v>
      </c>
      <c r="L928" s="178">
        <v>152</v>
      </c>
      <c r="M928" s="172">
        <v>332</v>
      </c>
      <c r="N928" s="177">
        <v>116</v>
      </c>
      <c r="O928" s="177">
        <v>62</v>
      </c>
      <c r="P928" s="178">
        <v>154</v>
      </c>
    </row>
    <row r="929" spans="1:16" x14ac:dyDescent="0.3">
      <c r="A929" s="175" t="s">
        <v>429</v>
      </c>
      <c r="B929" s="176" t="s">
        <v>475</v>
      </c>
      <c r="C929" s="176" t="s">
        <v>2127</v>
      </c>
      <c r="D929" s="175" t="s">
        <v>501</v>
      </c>
      <c r="E929" s="172">
        <v>293</v>
      </c>
      <c r="F929" s="177">
        <v>166</v>
      </c>
      <c r="G929" s="177">
        <v>40</v>
      </c>
      <c r="H929" s="178">
        <v>87</v>
      </c>
      <c r="I929" s="172">
        <v>294</v>
      </c>
      <c r="J929" s="177">
        <v>164</v>
      </c>
      <c r="K929" s="177">
        <v>44</v>
      </c>
      <c r="L929" s="178">
        <v>86</v>
      </c>
      <c r="M929" s="172">
        <v>314</v>
      </c>
      <c r="N929" s="177">
        <v>203</v>
      </c>
      <c r="O929" s="177">
        <v>40</v>
      </c>
      <c r="P929" s="178">
        <v>71</v>
      </c>
    </row>
    <row r="930" spans="1:16" x14ac:dyDescent="0.3">
      <c r="A930" s="175" t="s">
        <v>819</v>
      </c>
      <c r="B930" s="176" t="s">
        <v>939</v>
      </c>
      <c r="C930" s="176" t="s">
        <v>2128</v>
      </c>
      <c r="D930" s="175" t="s">
        <v>506</v>
      </c>
      <c r="E930" s="172">
        <v>320</v>
      </c>
      <c r="F930" s="177">
        <v>32</v>
      </c>
      <c r="G930" s="177">
        <v>250</v>
      </c>
      <c r="H930" s="178">
        <v>38</v>
      </c>
      <c r="I930" s="172">
        <v>646</v>
      </c>
      <c r="J930" s="177">
        <v>33</v>
      </c>
      <c r="K930" s="177">
        <v>575</v>
      </c>
      <c r="L930" s="178">
        <v>38</v>
      </c>
      <c r="M930" s="172">
        <v>330</v>
      </c>
      <c r="N930" s="177">
        <v>31</v>
      </c>
      <c r="O930" s="177">
        <v>260</v>
      </c>
      <c r="P930" s="178">
        <v>39</v>
      </c>
    </row>
    <row r="931" spans="1:16" x14ac:dyDescent="0.3">
      <c r="A931" s="175" t="s">
        <v>107</v>
      </c>
      <c r="B931" s="176" t="s">
        <v>1039</v>
      </c>
      <c r="C931" s="176" t="s">
        <v>2129</v>
      </c>
      <c r="D931" s="175" t="s">
        <v>1049</v>
      </c>
      <c r="E931" s="172">
        <v>327</v>
      </c>
      <c r="F931" s="177">
        <v>154</v>
      </c>
      <c r="G931" s="177">
        <v>66</v>
      </c>
      <c r="H931" s="178">
        <v>107</v>
      </c>
      <c r="I931" s="172">
        <v>337</v>
      </c>
      <c r="J931" s="177">
        <v>158</v>
      </c>
      <c r="K931" s="177">
        <v>67</v>
      </c>
      <c r="L931" s="178">
        <v>112</v>
      </c>
      <c r="M931" s="172">
        <v>333</v>
      </c>
      <c r="N931" s="177">
        <v>156</v>
      </c>
      <c r="O931" s="177">
        <v>61</v>
      </c>
      <c r="P931" s="178">
        <v>116</v>
      </c>
    </row>
    <row r="932" spans="1:16" x14ac:dyDescent="0.3">
      <c r="A932" s="175" t="s">
        <v>568</v>
      </c>
      <c r="B932" s="176" t="s">
        <v>108</v>
      </c>
      <c r="C932" s="176" t="s">
        <v>2130</v>
      </c>
      <c r="D932" s="175" t="s">
        <v>222</v>
      </c>
      <c r="E932" s="172">
        <v>331</v>
      </c>
      <c r="F932" s="177">
        <v>212</v>
      </c>
      <c r="G932" s="177">
        <v>63</v>
      </c>
      <c r="H932" s="178">
        <v>56</v>
      </c>
      <c r="I932" s="172">
        <v>330</v>
      </c>
      <c r="J932" s="177">
        <v>212</v>
      </c>
      <c r="K932" s="177">
        <v>56</v>
      </c>
      <c r="L932" s="178">
        <v>62</v>
      </c>
      <c r="M932" s="172">
        <v>333</v>
      </c>
      <c r="N932" s="177">
        <v>211</v>
      </c>
      <c r="O932" s="177">
        <v>55</v>
      </c>
      <c r="P932" s="178">
        <v>67</v>
      </c>
    </row>
    <row r="933" spans="1:16" x14ac:dyDescent="0.3">
      <c r="A933" s="175" t="s">
        <v>1038</v>
      </c>
      <c r="B933" s="176" t="s">
        <v>309</v>
      </c>
      <c r="C933" s="176" t="s">
        <v>2131</v>
      </c>
      <c r="D933" s="175" t="s">
        <v>420</v>
      </c>
      <c r="E933" s="172">
        <v>337</v>
      </c>
      <c r="F933" s="177">
        <v>184</v>
      </c>
      <c r="G933" s="177">
        <v>68</v>
      </c>
      <c r="H933" s="178">
        <v>85</v>
      </c>
      <c r="I933" s="172">
        <v>316</v>
      </c>
      <c r="J933" s="177">
        <v>161</v>
      </c>
      <c r="K933" s="177">
        <v>71</v>
      </c>
      <c r="L933" s="178">
        <v>84</v>
      </c>
      <c r="M933" s="172">
        <v>346</v>
      </c>
      <c r="N933" s="177">
        <v>181</v>
      </c>
      <c r="O933" s="177">
        <v>63</v>
      </c>
      <c r="P933" s="178">
        <v>102</v>
      </c>
    </row>
    <row r="934" spans="1:16" x14ac:dyDescent="0.3">
      <c r="A934" s="175" t="s">
        <v>107</v>
      </c>
      <c r="B934" s="176" t="s">
        <v>1039</v>
      </c>
      <c r="C934" s="176" t="s">
        <v>2132</v>
      </c>
      <c r="D934" s="175" t="s">
        <v>1053</v>
      </c>
      <c r="E934" s="172">
        <v>273</v>
      </c>
      <c r="F934" s="177">
        <v>154</v>
      </c>
      <c r="G934" s="177">
        <v>74</v>
      </c>
      <c r="H934" s="178">
        <v>45</v>
      </c>
      <c r="I934" s="172">
        <v>320</v>
      </c>
      <c r="J934" s="177">
        <v>213</v>
      </c>
      <c r="K934" s="177">
        <v>62</v>
      </c>
      <c r="L934" s="178">
        <v>45</v>
      </c>
      <c r="M934" s="172">
        <v>328</v>
      </c>
      <c r="N934" s="177">
        <v>217</v>
      </c>
      <c r="O934" s="177">
        <v>65</v>
      </c>
      <c r="P934" s="178">
        <v>46</v>
      </c>
    </row>
    <row r="935" spans="1:16" x14ac:dyDescent="0.3">
      <c r="A935" s="175" t="s">
        <v>1085</v>
      </c>
      <c r="B935" s="176" t="s">
        <v>181</v>
      </c>
      <c r="C935" s="176" t="s">
        <v>2133</v>
      </c>
      <c r="D935" s="175" t="s">
        <v>834</v>
      </c>
      <c r="E935" s="172">
        <v>322</v>
      </c>
      <c r="F935" s="177">
        <v>197</v>
      </c>
      <c r="G935" s="177">
        <v>38</v>
      </c>
      <c r="H935" s="178">
        <v>87</v>
      </c>
      <c r="I935" s="172">
        <v>322</v>
      </c>
      <c r="J935" s="177">
        <v>198</v>
      </c>
      <c r="K935" s="177">
        <v>38</v>
      </c>
      <c r="L935" s="178">
        <v>86</v>
      </c>
      <c r="M935" s="172">
        <v>327</v>
      </c>
      <c r="N935" s="177">
        <v>200</v>
      </c>
      <c r="O935" s="177">
        <v>41</v>
      </c>
      <c r="P935" s="178">
        <v>86</v>
      </c>
    </row>
    <row r="936" spans="1:16" x14ac:dyDescent="0.3">
      <c r="A936" s="175" t="s">
        <v>107</v>
      </c>
      <c r="B936" s="176" t="s">
        <v>108</v>
      </c>
      <c r="C936" s="176" t="s">
        <v>2134</v>
      </c>
      <c r="D936" s="175" t="s">
        <v>165</v>
      </c>
      <c r="E936" s="172">
        <v>335</v>
      </c>
      <c r="F936" s="177">
        <v>226</v>
      </c>
      <c r="G936" s="177">
        <v>59</v>
      </c>
      <c r="H936" s="178">
        <v>50</v>
      </c>
      <c r="I936" s="172">
        <v>335</v>
      </c>
      <c r="J936" s="177">
        <v>224</v>
      </c>
      <c r="K936" s="177">
        <v>52</v>
      </c>
      <c r="L936" s="178">
        <v>59</v>
      </c>
      <c r="M936" s="172">
        <v>325</v>
      </c>
      <c r="N936" s="177">
        <v>223</v>
      </c>
      <c r="O936" s="177">
        <v>45</v>
      </c>
      <c r="P936" s="178">
        <v>57</v>
      </c>
    </row>
    <row r="937" spans="1:16" x14ac:dyDescent="0.3">
      <c r="A937" s="175" t="s">
        <v>1038</v>
      </c>
      <c r="B937" s="176" t="s">
        <v>458</v>
      </c>
      <c r="C937" s="176" t="s">
        <v>2135</v>
      </c>
      <c r="D937" s="175" t="s">
        <v>472</v>
      </c>
      <c r="E937" s="172">
        <v>339</v>
      </c>
      <c r="F937" s="177">
        <v>111</v>
      </c>
      <c r="G937" s="177">
        <v>54</v>
      </c>
      <c r="H937" s="178">
        <v>174</v>
      </c>
      <c r="I937" s="172">
        <v>331</v>
      </c>
      <c r="J937" s="177">
        <v>109</v>
      </c>
      <c r="K937" s="177">
        <v>49</v>
      </c>
      <c r="L937" s="178">
        <v>173</v>
      </c>
      <c r="M937" s="172">
        <v>316</v>
      </c>
      <c r="N937" s="177">
        <v>108</v>
      </c>
      <c r="O937" s="177">
        <v>45</v>
      </c>
      <c r="P937" s="178">
        <v>163</v>
      </c>
    </row>
    <row r="938" spans="1:16" x14ac:dyDescent="0.3">
      <c r="A938" s="175" t="s">
        <v>938</v>
      </c>
      <c r="B938" s="176" t="s">
        <v>569</v>
      </c>
      <c r="C938" s="176" t="s">
        <v>2136</v>
      </c>
      <c r="D938" s="175" t="s">
        <v>631</v>
      </c>
      <c r="E938" s="172">
        <v>310</v>
      </c>
      <c r="F938" s="177">
        <v>152</v>
      </c>
      <c r="G938" s="177">
        <v>42</v>
      </c>
      <c r="H938" s="178">
        <v>116</v>
      </c>
      <c r="I938" s="172">
        <v>325</v>
      </c>
      <c r="J938" s="177">
        <v>156</v>
      </c>
      <c r="K938" s="177">
        <v>55</v>
      </c>
      <c r="L938" s="178">
        <v>114</v>
      </c>
      <c r="M938" s="172">
        <v>345</v>
      </c>
      <c r="N938" s="177">
        <v>155</v>
      </c>
      <c r="O938" s="177">
        <v>57</v>
      </c>
      <c r="P938" s="178">
        <v>133</v>
      </c>
    </row>
    <row r="939" spans="1:16" x14ac:dyDescent="0.3">
      <c r="A939" s="175" t="s">
        <v>539</v>
      </c>
      <c r="B939" s="176" t="s">
        <v>939</v>
      </c>
      <c r="C939" s="176" t="s">
        <v>2137</v>
      </c>
      <c r="D939" s="175" t="s">
        <v>969</v>
      </c>
      <c r="E939" s="172">
        <v>340</v>
      </c>
      <c r="F939" s="177">
        <v>128</v>
      </c>
      <c r="G939" s="177">
        <v>52</v>
      </c>
      <c r="H939" s="178">
        <v>160</v>
      </c>
      <c r="I939" s="172">
        <v>331</v>
      </c>
      <c r="J939" s="177">
        <v>129</v>
      </c>
      <c r="K939" s="177">
        <v>35</v>
      </c>
      <c r="L939" s="178">
        <v>167</v>
      </c>
      <c r="M939" s="172">
        <v>329</v>
      </c>
      <c r="N939" s="177">
        <v>128</v>
      </c>
      <c r="O939" s="177">
        <v>29</v>
      </c>
      <c r="P939" s="178">
        <v>172</v>
      </c>
    </row>
    <row r="940" spans="1:16" x14ac:dyDescent="0.3">
      <c r="A940" s="175" t="s">
        <v>1149</v>
      </c>
      <c r="B940" s="176" t="s">
        <v>458</v>
      </c>
      <c r="C940" s="176" t="s">
        <v>2138</v>
      </c>
      <c r="D940" s="175" t="s">
        <v>460</v>
      </c>
      <c r="E940" s="172">
        <v>294</v>
      </c>
      <c r="F940" s="177">
        <v>113</v>
      </c>
      <c r="G940" s="177">
        <v>47</v>
      </c>
      <c r="H940" s="178">
        <v>134</v>
      </c>
      <c r="I940" s="172">
        <v>314</v>
      </c>
      <c r="J940" s="177">
        <v>108</v>
      </c>
      <c r="K940" s="177">
        <v>60</v>
      </c>
      <c r="L940" s="178">
        <v>146</v>
      </c>
      <c r="M940" s="172">
        <v>328</v>
      </c>
      <c r="N940" s="177">
        <v>109</v>
      </c>
      <c r="O940" s="177">
        <v>67</v>
      </c>
      <c r="P940" s="178">
        <v>152</v>
      </c>
    </row>
    <row r="941" spans="1:16" x14ac:dyDescent="0.3">
      <c r="A941" s="175" t="s">
        <v>539</v>
      </c>
      <c r="B941" s="176" t="s">
        <v>235</v>
      </c>
      <c r="C941" s="176" t="s">
        <v>2139</v>
      </c>
      <c r="D941" s="175" t="s">
        <v>252</v>
      </c>
      <c r="E941" s="172">
        <v>317</v>
      </c>
      <c r="F941" s="177">
        <v>164</v>
      </c>
      <c r="G941" s="177">
        <v>71</v>
      </c>
      <c r="H941" s="178">
        <v>82</v>
      </c>
      <c r="I941" s="172">
        <v>335</v>
      </c>
      <c r="J941" s="177">
        <v>184</v>
      </c>
      <c r="K941" s="177">
        <v>68</v>
      </c>
      <c r="L941" s="178">
        <v>83</v>
      </c>
      <c r="M941" s="172">
        <v>332</v>
      </c>
      <c r="N941" s="177">
        <v>189</v>
      </c>
      <c r="O941" s="177">
        <v>48</v>
      </c>
      <c r="P941" s="178">
        <v>95</v>
      </c>
    </row>
    <row r="942" spans="1:16" x14ac:dyDescent="0.3">
      <c r="A942" s="175" t="s">
        <v>1122</v>
      </c>
      <c r="B942" s="176" t="s">
        <v>1039</v>
      </c>
      <c r="C942" s="176" t="s">
        <v>2140</v>
      </c>
      <c r="D942" s="175" t="s">
        <v>1083</v>
      </c>
      <c r="E942" s="172">
        <v>324</v>
      </c>
      <c r="F942" s="177">
        <v>146</v>
      </c>
      <c r="G942" s="177">
        <v>33</v>
      </c>
      <c r="H942" s="178">
        <v>145</v>
      </c>
      <c r="I942" s="172">
        <v>317</v>
      </c>
      <c r="J942" s="177">
        <v>145</v>
      </c>
      <c r="K942" s="177">
        <v>25</v>
      </c>
      <c r="L942" s="178">
        <v>147</v>
      </c>
      <c r="M942" s="172">
        <v>326</v>
      </c>
      <c r="N942" s="177">
        <v>148</v>
      </c>
      <c r="O942" s="177">
        <v>24</v>
      </c>
      <c r="P942" s="178">
        <v>154</v>
      </c>
    </row>
    <row r="943" spans="1:16" x14ac:dyDescent="0.3">
      <c r="A943" s="175" t="s">
        <v>568</v>
      </c>
      <c r="B943" s="176" t="s">
        <v>874</v>
      </c>
      <c r="C943" s="176" t="s">
        <v>2141</v>
      </c>
      <c r="D943" s="175" t="s">
        <v>893</v>
      </c>
      <c r="E943" s="172">
        <v>339</v>
      </c>
      <c r="F943" s="177">
        <v>127</v>
      </c>
      <c r="G943" s="177">
        <v>72</v>
      </c>
      <c r="H943" s="178">
        <v>140</v>
      </c>
      <c r="I943" s="172">
        <v>325</v>
      </c>
      <c r="J943" s="177">
        <v>127</v>
      </c>
      <c r="K943" s="177">
        <v>57</v>
      </c>
      <c r="L943" s="178">
        <v>141</v>
      </c>
      <c r="M943" s="172">
        <v>323</v>
      </c>
      <c r="N943" s="177">
        <v>127</v>
      </c>
      <c r="O943" s="177">
        <v>51</v>
      </c>
      <c r="P943" s="178">
        <v>145</v>
      </c>
    </row>
    <row r="944" spans="1:16" x14ac:dyDescent="0.3">
      <c r="A944" s="175" t="s">
        <v>308</v>
      </c>
      <c r="B944" s="176" t="s">
        <v>1039</v>
      </c>
      <c r="C944" s="176" t="s">
        <v>2142</v>
      </c>
      <c r="D944" s="175" t="s">
        <v>1056</v>
      </c>
      <c r="E944" s="172">
        <v>300</v>
      </c>
      <c r="F944" s="177">
        <v>110</v>
      </c>
      <c r="G944" s="177">
        <v>106</v>
      </c>
      <c r="H944" s="178">
        <v>84</v>
      </c>
      <c r="I944" s="172">
        <v>312</v>
      </c>
      <c r="J944" s="177">
        <v>134</v>
      </c>
      <c r="K944" s="177">
        <v>93</v>
      </c>
      <c r="L944" s="178">
        <v>85</v>
      </c>
      <c r="M944" s="172">
        <v>313</v>
      </c>
      <c r="N944" s="177">
        <v>135</v>
      </c>
      <c r="O944" s="177">
        <v>98</v>
      </c>
      <c r="P944" s="178">
        <v>80</v>
      </c>
    </row>
    <row r="945" spans="1:16" x14ac:dyDescent="0.3">
      <c r="A945" s="175" t="s">
        <v>308</v>
      </c>
      <c r="B945" s="176" t="s">
        <v>681</v>
      </c>
      <c r="C945" s="176" t="s">
        <v>2143</v>
      </c>
      <c r="D945" s="175" t="s">
        <v>691</v>
      </c>
      <c r="E945" s="172">
        <v>314</v>
      </c>
      <c r="F945" s="177">
        <v>157</v>
      </c>
      <c r="G945" s="177">
        <v>19</v>
      </c>
      <c r="H945" s="178">
        <v>138</v>
      </c>
      <c r="I945" s="172">
        <v>317</v>
      </c>
      <c r="J945" s="177">
        <v>161</v>
      </c>
      <c r="K945" s="177">
        <v>17</v>
      </c>
      <c r="L945" s="178">
        <v>139</v>
      </c>
      <c r="M945" s="172">
        <v>328</v>
      </c>
      <c r="N945" s="177">
        <v>161</v>
      </c>
      <c r="O945" s="177">
        <v>18</v>
      </c>
      <c r="P945" s="178">
        <v>149</v>
      </c>
    </row>
    <row r="946" spans="1:16" x14ac:dyDescent="0.3">
      <c r="A946" s="175" t="s">
        <v>107</v>
      </c>
      <c r="B946" s="176" t="s">
        <v>181</v>
      </c>
      <c r="C946" s="176" t="s">
        <v>2144</v>
      </c>
      <c r="D946" s="175" t="s">
        <v>826</v>
      </c>
      <c r="E946" s="172">
        <v>302</v>
      </c>
      <c r="F946" s="177">
        <v>85</v>
      </c>
      <c r="G946" s="177">
        <v>115</v>
      </c>
      <c r="H946" s="178">
        <v>102</v>
      </c>
      <c r="I946" s="172">
        <v>315</v>
      </c>
      <c r="J946" s="177">
        <v>83</v>
      </c>
      <c r="K946" s="177">
        <v>130</v>
      </c>
      <c r="L946" s="178">
        <v>102</v>
      </c>
      <c r="M946" s="172">
        <v>327</v>
      </c>
      <c r="N946" s="177">
        <v>86</v>
      </c>
      <c r="O946" s="177">
        <v>130</v>
      </c>
      <c r="P946" s="178">
        <v>111</v>
      </c>
    </row>
    <row r="947" spans="1:16" x14ac:dyDescent="0.3">
      <c r="A947" s="175" t="s">
        <v>747</v>
      </c>
      <c r="B947" s="176" t="s">
        <v>569</v>
      </c>
      <c r="C947" s="176" t="s">
        <v>2145</v>
      </c>
      <c r="D947" s="175" t="s">
        <v>618</v>
      </c>
      <c r="E947" s="172">
        <v>299</v>
      </c>
      <c r="F947" s="177">
        <v>127</v>
      </c>
      <c r="G947" s="177">
        <v>48</v>
      </c>
      <c r="H947" s="178">
        <v>124</v>
      </c>
      <c r="I947" s="172">
        <v>317</v>
      </c>
      <c r="J947" s="177">
        <v>150</v>
      </c>
      <c r="K947" s="177">
        <v>50</v>
      </c>
      <c r="L947" s="178">
        <v>117</v>
      </c>
      <c r="M947" s="172">
        <v>336</v>
      </c>
      <c r="N947" s="177">
        <v>152</v>
      </c>
      <c r="O947" s="177">
        <v>48</v>
      </c>
      <c r="P947" s="178">
        <v>136</v>
      </c>
    </row>
    <row r="948" spans="1:16" x14ac:dyDescent="0.3">
      <c r="A948" s="175" t="s">
        <v>711</v>
      </c>
      <c r="B948" s="176" t="s">
        <v>235</v>
      </c>
      <c r="C948" s="176" t="s">
        <v>2146</v>
      </c>
      <c r="D948" s="175" t="s">
        <v>255</v>
      </c>
      <c r="E948" s="172">
        <v>269</v>
      </c>
      <c r="F948" s="177">
        <v>124</v>
      </c>
      <c r="G948" s="177">
        <v>39</v>
      </c>
      <c r="H948" s="178">
        <v>106</v>
      </c>
      <c r="I948" s="172">
        <v>307</v>
      </c>
      <c r="J948" s="177">
        <v>169</v>
      </c>
      <c r="K948" s="177">
        <v>35</v>
      </c>
      <c r="L948" s="178">
        <v>103</v>
      </c>
      <c r="M948" s="172">
        <v>326</v>
      </c>
      <c r="N948" s="177">
        <v>173</v>
      </c>
      <c r="O948" s="177">
        <v>38</v>
      </c>
      <c r="P948" s="178">
        <v>115</v>
      </c>
    </row>
    <row r="949" spans="1:16" x14ac:dyDescent="0.3">
      <c r="A949" s="175" t="s">
        <v>762</v>
      </c>
      <c r="B949" s="176" t="s">
        <v>939</v>
      </c>
      <c r="C949" s="176" t="s">
        <v>2147</v>
      </c>
      <c r="D949" s="175" t="s">
        <v>534</v>
      </c>
      <c r="E949" s="172">
        <v>292</v>
      </c>
      <c r="F949" s="177">
        <v>48</v>
      </c>
      <c r="G949" s="177">
        <v>125</v>
      </c>
      <c r="H949" s="178">
        <v>119</v>
      </c>
      <c r="I949" s="172">
        <v>297</v>
      </c>
      <c r="J949" s="177">
        <v>49</v>
      </c>
      <c r="K949" s="177">
        <v>132</v>
      </c>
      <c r="L949" s="178">
        <v>116</v>
      </c>
      <c r="M949" s="172">
        <v>324</v>
      </c>
      <c r="N949" s="177">
        <v>50</v>
      </c>
      <c r="O949" s="177">
        <v>146</v>
      </c>
      <c r="P949" s="178">
        <v>128</v>
      </c>
    </row>
    <row r="950" spans="1:16" x14ac:dyDescent="0.3">
      <c r="A950" s="175" t="s">
        <v>1085</v>
      </c>
      <c r="B950" s="176" t="s">
        <v>309</v>
      </c>
      <c r="C950" s="176" t="s">
        <v>2148</v>
      </c>
      <c r="D950" s="175" t="s">
        <v>367</v>
      </c>
      <c r="E950" s="172">
        <v>307</v>
      </c>
      <c r="F950" s="177">
        <v>169</v>
      </c>
      <c r="G950" s="177">
        <v>90</v>
      </c>
      <c r="H950" s="178">
        <v>48</v>
      </c>
      <c r="I950" s="172">
        <v>316</v>
      </c>
      <c r="J950" s="177">
        <v>167</v>
      </c>
      <c r="K950" s="177">
        <v>104</v>
      </c>
      <c r="L950" s="178">
        <v>45</v>
      </c>
      <c r="M950" s="172">
        <v>316</v>
      </c>
      <c r="N950" s="177">
        <v>167</v>
      </c>
      <c r="O950" s="177">
        <v>99</v>
      </c>
      <c r="P950" s="178">
        <v>50</v>
      </c>
    </row>
    <row r="951" spans="1:16" x14ac:dyDescent="0.3">
      <c r="A951" s="175" t="s">
        <v>1038</v>
      </c>
      <c r="B951" s="176" t="s">
        <v>569</v>
      </c>
      <c r="C951" s="176" t="s">
        <v>2149</v>
      </c>
      <c r="D951" s="175" t="s">
        <v>638</v>
      </c>
      <c r="E951" s="172">
        <v>254</v>
      </c>
      <c r="F951" s="177">
        <v>154</v>
      </c>
      <c r="G951" s="177">
        <v>36</v>
      </c>
      <c r="H951" s="178">
        <v>64</v>
      </c>
      <c r="I951" s="172">
        <v>268</v>
      </c>
      <c r="J951" s="177">
        <v>156</v>
      </c>
      <c r="K951" s="177">
        <v>39</v>
      </c>
      <c r="L951" s="178">
        <v>73</v>
      </c>
      <c r="M951" s="172">
        <v>313</v>
      </c>
      <c r="N951" s="177">
        <v>196</v>
      </c>
      <c r="O951" s="177">
        <v>42</v>
      </c>
      <c r="P951" s="178">
        <v>75</v>
      </c>
    </row>
    <row r="952" spans="1:16" x14ac:dyDescent="0.3">
      <c r="A952" s="175" t="s">
        <v>429</v>
      </c>
      <c r="B952" s="176" t="s">
        <v>135</v>
      </c>
      <c r="C952" s="176" t="s">
        <v>2150</v>
      </c>
      <c r="D952" s="175" t="s">
        <v>452</v>
      </c>
      <c r="E952" s="172">
        <v>299</v>
      </c>
      <c r="F952" s="177">
        <v>201</v>
      </c>
      <c r="G952" s="177">
        <v>18</v>
      </c>
      <c r="H952" s="178">
        <v>80</v>
      </c>
      <c r="I952" s="172">
        <v>311</v>
      </c>
      <c r="J952" s="177">
        <v>214</v>
      </c>
      <c r="K952" s="177">
        <v>17</v>
      </c>
      <c r="L952" s="178">
        <v>80</v>
      </c>
      <c r="M952" s="172">
        <v>318</v>
      </c>
      <c r="N952" s="177">
        <v>212</v>
      </c>
      <c r="O952" s="177">
        <v>19</v>
      </c>
      <c r="P952" s="178">
        <v>87</v>
      </c>
    </row>
    <row r="953" spans="1:16" x14ac:dyDescent="0.3">
      <c r="A953" s="175" t="s">
        <v>308</v>
      </c>
      <c r="B953" s="176" t="s">
        <v>309</v>
      </c>
      <c r="C953" s="176" t="s">
        <v>2151</v>
      </c>
      <c r="D953" s="175" t="s">
        <v>416</v>
      </c>
      <c r="E953" s="172">
        <v>311</v>
      </c>
      <c r="F953" s="177">
        <v>95</v>
      </c>
      <c r="G953" s="177">
        <v>52</v>
      </c>
      <c r="H953" s="178">
        <v>164</v>
      </c>
      <c r="I953" s="172">
        <v>304</v>
      </c>
      <c r="J953" s="177">
        <v>91</v>
      </c>
      <c r="K953" s="177">
        <v>50</v>
      </c>
      <c r="L953" s="178">
        <v>163</v>
      </c>
      <c r="M953" s="172">
        <v>303</v>
      </c>
      <c r="N953" s="177">
        <v>93</v>
      </c>
      <c r="O953" s="177">
        <v>54</v>
      </c>
      <c r="P953" s="178">
        <v>156</v>
      </c>
    </row>
    <row r="954" spans="1:16" x14ac:dyDescent="0.3">
      <c r="A954" s="175" t="s">
        <v>568</v>
      </c>
      <c r="B954" s="176" t="s">
        <v>309</v>
      </c>
      <c r="C954" s="176" t="s">
        <v>2152</v>
      </c>
      <c r="D954" s="175" t="s">
        <v>337</v>
      </c>
      <c r="E954" s="172">
        <v>256</v>
      </c>
      <c r="F954" s="177">
        <v>77</v>
      </c>
      <c r="G954" s="177">
        <v>116</v>
      </c>
      <c r="H954" s="178">
        <v>63</v>
      </c>
      <c r="I954" s="172">
        <v>318</v>
      </c>
      <c r="J954" s="177">
        <v>140</v>
      </c>
      <c r="K954" s="177">
        <v>117</v>
      </c>
      <c r="L954" s="178">
        <v>61</v>
      </c>
      <c r="M954" s="172">
        <v>309</v>
      </c>
      <c r="N954" s="177">
        <v>139</v>
      </c>
      <c r="O954" s="177">
        <v>109</v>
      </c>
      <c r="P954" s="178">
        <v>61</v>
      </c>
    </row>
    <row r="955" spans="1:16" x14ac:dyDescent="0.3">
      <c r="A955" s="175" t="s">
        <v>429</v>
      </c>
      <c r="B955" s="176" t="s">
        <v>1131</v>
      </c>
      <c r="C955" s="176" t="s">
        <v>2153</v>
      </c>
      <c r="D955" s="175" t="s">
        <v>1144</v>
      </c>
      <c r="E955" s="172">
        <v>444</v>
      </c>
      <c r="F955" s="177">
        <v>139</v>
      </c>
      <c r="G955" s="177">
        <v>184</v>
      </c>
      <c r="H955" s="178">
        <v>121</v>
      </c>
      <c r="I955" s="172">
        <v>306</v>
      </c>
      <c r="J955" s="177">
        <v>139</v>
      </c>
      <c r="K955" s="177">
        <v>37</v>
      </c>
      <c r="L955" s="178">
        <v>130</v>
      </c>
      <c r="M955" s="172">
        <v>315</v>
      </c>
      <c r="N955" s="177">
        <v>143</v>
      </c>
      <c r="O955" s="177">
        <v>36</v>
      </c>
      <c r="P955" s="178">
        <v>136</v>
      </c>
    </row>
    <row r="956" spans="1:16" x14ac:dyDescent="0.3">
      <c r="A956" s="175" t="s">
        <v>938</v>
      </c>
      <c r="B956" s="176" t="s">
        <v>235</v>
      </c>
      <c r="C956" s="176" t="s">
        <v>2154</v>
      </c>
      <c r="D956" s="175" t="s">
        <v>239</v>
      </c>
      <c r="E956" s="172">
        <v>292</v>
      </c>
      <c r="F956" s="177">
        <v>176</v>
      </c>
      <c r="G956" s="177">
        <v>15</v>
      </c>
      <c r="H956" s="178">
        <v>101</v>
      </c>
      <c r="I956" s="172">
        <v>304</v>
      </c>
      <c r="J956" s="177">
        <v>177</v>
      </c>
      <c r="K956" s="177">
        <v>23</v>
      </c>
      <c r="L956" s="178">
        <v>104</v>
      </c>
      <c r="M956" s="172">
        <v>295</v>
      </c>
      <c r="N956" s="177">
        <v>176</v>
      </c>
      <c r="O956" s="177">
        <v>29</v>
      </c>
      <c r="P956" s="178">
        <v>90</v>
      </c>
    </row>
    <row r="957" spans="1:16" x14ac:dyDescent="0.3">
      <c r="A957" s="175" t="s">
        <v>1038</v>
      </c>
      <c r="B957" s="176" t="s">
        <v>1039</v>
      </c>
      <c r="C957" s="176" t="s">
        <v>2155</v>
      </c>
      <c r="D957" s="175" t="s">
        <v>1067</v>
      </c>
      <c r="E957" s="172">
        <v>321</v>
      </c>
      <c r="F957" s="177">
        <v>209</v>
      </c>
      <c r="G957" s="177">
        <v>47</v>
      </c>
      <c r="H957" s="178">
        <v>65</v>
      </c>
      <c r="I957" s="172">
        <v>315</v>
      </c>
      <c r="J957" s="177">
        <v>213</v>
      </c>
      <c r="K957" s="177">
        <v>39</v>
      </c>
      <c r="L957" s="178">
        <v>63</v>
      </c>
      <c r="M957" s="172">
        <v>305</v>
      </c>
      <c r="N957" s="177">
        <v>214</v>
      </c>
      <c r="O957" s="177">
        <v>31</v>
      </c>
      <c r="P957" s="178">
        <v>60</v>
      </c>
    </row>
    <row r="958" spans="1:16" x14ac:dyDescent="0.3">
      <c r="A958" s="175" t="s">
        <v>568</v>
      </c>
      <c r="B958" s="176" t="s">
        <v>569</v>
      </c>
      <c r="C958" s="176" t="s">
        <v>2156</v>
      </c>
      <c r="D958" s="175" t="s">
        <v>654</v>
      </c>
      <c r="E958" s="172">
        <v>306</v>
      </c>
      <c r="F958" s="177">
        <v>145</v>
      </c>
      <c r="G958" s="177">
        <v>25</v>
      </c>
      <c r="H958" s="178">
        <v>136</v>
      </c>
      <c r="I958" s="172">
        <v>308</v>
      </c>
      <c r="J958" s="177">
        <v>156</v>
      </c>
      <c r="K958" s="177">
        <v>25</v>
      </c>
      <c r="L958" s="178">
        <v>127</v>
      </c>
      <c r="M958" s="172">
        <v>313</v>
      </c>
      <c r="N958" s="177">
        <v>156</v>
      </c>
      <c r="O958" s="177">
        <v>25</v>
      </c>
      <c r="P958" s="178">
        <v>132</v>
      </c>
    </row>
    <row r="959" spans="1:16" x14ac:dyDescent="0.3">
      <c r="A959" s="175" t="s">
        <v>308</v>
      </c>
      <c r="B959" s="176" t="s">
        <v>874</v>
      </c>
      <c r="C959" s="176" t="s">
        <v>2157</v>
      </c>
      <c r="D959" s="175" t="s">
        <v>880</v>
      </c>
      <c r="E959" s="172">
        <v>379</v>
      </c>
      <c r="F959" s="177">
        <v>113</v>
      </c>
      <c r="G959" s="177">
        <v>202</v>
      </c>
      <c r="H959" s="178">
        <v>64</v>
      </c>
      <c r="I959" s="172">
        <v>334</v>
      </c>
      <c r="J959" s="177">
        <v>101</v>
      </c>
      <c r="K959" s="177">
        <v>162</v>
      </c>
      <c r="L959" s="178">
        <v>71</v>
      </c>
      <c r="M959" s="172">
        <v>301</v>
      </c>
      <c r="N959" s="177">
        <v>116</v>
      </c>
      <c r="O959" s="177">
        <v>121</v>
      </c>
      <c r="P959" s="178">
        <v>64</v>
      </c>
    </row>
    <row r="960" spans="1:16" x14ac:dyDescent="0.3">
      <c r="A960" s="175" t="s">
        <v>568</v>
      </c>
      <c r="B960" s="176" t="s">
        <v>569</v>
      </c>
      <c r="C960" s="176" t="s">
        <v>2158</v>
      </c>
      <c r="D960" s="175" t="s">
        <v>227</v>
      </c>
      <c r="E960" s="172">
        <v>308</v>
      </c>
      <c r="F960" s="177">
        <v>89</v>
      </c>
      <c r="G960" s="177">
        <v>56</v>
      </c>
      <c r="H960" s="178">
        <v>163</v>
      </c>
      <c r="I960" s="172">
        <v>306</v>
      </c>
      <c r="J960" s="177">
        <v>90</v>
      </c>
      <c r="K960" s="177">
        <v>58</v>
      </c>
      <c r="L960" s="178">
        <v>158</v>
      </c>
      <c r="M960" s="172">
        <v>326</v>
      </c>
      <c r="N960" s="177">
        <v>91</v>
      </c>
      <c r="O960" s="177">
        <v>58</v>
      </c>
      <c r="P960" s="178">
        <v>177</v>
      </c>
    </row>
    <row r="961" spans="1:16" x14ac:dyDescent="0.3">
      <c r="A961" s="175" t="s">
        <v>308</v>
      </c>
      <c r="B961" s="176" t="s">
        <v>939</v>
      </c>
      <c r="C961" s="176" t="s">
        <v>2159</v>
      </c>
      <c r="D961" s="175" t="s">
        <v>941</v>
      </c>
      <c r="E961" s="172">
        <v>310</v>
      </c>
      <c r="F961" s="177">
        <v>164</v>
      </c>
      <c r="G961" s="177">
        <v>50</v>
      </c>
      <c r="H961" s="178">
        <v>96</v>
      </c>
      <c r="I961" s="172">
        <v>287</v>
      </c>
      <c r="J961" s="177">
        <v>136</v>
      </c>
      <c r="K961" s="177">
        <v>52</v>
      </c>
      <c r="L961" s="178">
        <v>99</v>
      </c>
      <c r="M961" s="172">
        <v>316</v>
      </c>
      <c r="N961" s="177">
        <v>158</v>
      </c>
      <c r="O961" s="177">
        <v>50</v>
      </c>
      <c r="P961" s="178">
        <v>108</v>
      </c>
    </row>
    <row r="962" spans="1:16" x14ac:dyDescent="0.3">
      <c r="A962" s="175" t="s">
        <v>568</v>
      </c>
      <c r="B962" s="176" t="s">
        <v>309</v>
      </c>
      <c r="C962" s="176" t="s">
        <v>2160</v>
      </c>
      <c r="D962" s="175" t="s">
        <v>352</v>
      </c>
      <c r="E962" s="172">
        <v>288</v>
      </c>
      <c r="F962" s="177">
        <v>148</v>
      </c>
      <c r="G962" s="177">
        <v>66</v>
      </c>
      <c r="H962" s="178">
        <v>74</v>
      </c>
      <c r="I962" s="172">
        <v>308</v>
      </c>
      <c r="J962" s="177">
        <v>149</v>
      </c>
      <c r="K962" s="177">
        <v>79</v>
      </c>
      <c r="L962" s="178">
        <v>80</v>
      </c>
      <c r="M962" s="172">
        <v>314</v>
      </c>
      <c r="N962" s="177">
        <v>149</v>
      </c>
      <c r="O962" s="177">
        <v>78</v>
      </c>
      <c r="P962" s="178">
        <v>87</v>
      </c>
    </row>
    <row r="963" spans="1:16" x14ac:dyDescent="0.3">
      <c r="A963" s="175" t="s">
        <v>819</v>
      </c>
      <c r="B963" s="176" t="s">
        <v>569</v>
      </c>
      <c r="C963" s="176" t="s">
        <v>2161</v>
      </c>
      <c r="D963" s="175" t="s">
        <v>578</v>
      </c>
      <c r="E963" s="172">
        <v>245</v>
      </c>
      <c r="F963" s="177">
        <v>96</v>
      </c>
      <c r="G963" s="177">
        <v>11</v>
      </c>
      <c r="H963" s="178">
        <v>138</v>
      </c>
      <c r="I963" s="172">
        <v>294</v>
      </c>
      <c r="J963" s="177">
        <v>141</v>
      </c>
      <c r="K963" s="177">
        <v>13</v>
      </c>
      <c r="L963" s="178">
        <v>140</v>
      </c>
      <c r="M963" s="172">
        <v>313</v>
      </c>
      <c r="N963" s="177">
        <v>150</v>
      </c>
      <c r="O963" s="177">
        <v>15</v>
      </c>
      <c r="P963" s="178">
        <v>148</v>
      </c>
    </row>
    <row r="964" spans="1:16" x14ac:dyDescent="0.3">
      <c r="A964" s="175" t="s">
        <v>457</v>
      </c>
      <c r="B964" s="176" t="s">
        <v>181</v>
      </c>
      <c r="C964" s="176" t="s">
        <v>2162</v>
      </c>
      <c r="D964" s="175" t="s">
        <v>858</v>
      </c>
      <c r="E964" s="172">
        <v>302</v>
      </c>
      <c r="F964" s="177">
        <v>134</v>
      </c>
      <c r="G964" s="177">
        <v>39</v>
      </c>
      <c r="H964" s="178">
        <v>129</v>
      </c>
      <c r="I964" s="172">
        <v>293</v>
      </c>
      <c r="J964" s="177">
        <v>135</v>
      </c>
      <c r="K964" s="177">
        <v>39</v>
      </c>
      <c r="L964" s="178">
        <v>119</v>
      </c>
      <c r="M964" s="172">
        <v>306</v>
      </c>
      <c r="N964" s="177">
        <v>131</v>
      </c>
      <c r="O964" s="177">
        <v>53</v>
      </c>
      <c r="P964" s="178">
        <v>122</v>
      </c>
    </row>
    <row r="965" spans="1:16" x14ac:dyDescent="0.3">
      <c r="A965" s="175" t="s">
        <v>308</v>
      </c>
      <c r="B965" s="176" t="s">
        <v>181</v>
      </c>
      <c r="C965" s="176" t="s">
        <v>2163</v>
      </c>
      <c r="D965" s="175" t="s">
        <v>855</v>
      </c>
      <c r="E965" s="172">
        <v>289</v>
      </c>
      <c r="F965" s="177">
        <v>74</v>
      </c>
      <c r="G965" s="177">
        <v>101</v>
      </c>
      <c r="H965" s="178">
        <v>114</v>
      </c>
      <c r="I965" s="172">
        <v>306</v>
      </c>
      <c r="J965" s="177">
        <v>74</v>
      </c>
      <c r="K965" s="177">
        <v>107</v>
      </c>
      <c r="L965" s="178">
        <v>125</v>
      </c>
      <c r="M965" s="172">
        <v>303</v>
      </c>
      <c r="N965" s="177">
        <v>71</v>
      </c>
      <c r="O965" s="177">
        <v>107</v>
      </c>
      <c r="P965" s="178">
        <v>125</v>
      </c>
    </row>
    <row r="966" spans="1:16" x14ac:dyDescent="0.3">
      <c r="A966" s="175" t="s">
        <v>819</v>
      </c>
      <c r="B966" s="176" t="s">
        <v>712</v>
      </c>
      <c r="C966" s="176" t="s">
        <v>2164</v>
      </c>
      <c r="D966" s="175" t="s">
        <v>730</v>
      </c>
      <c r="E966" s="172">
        <v>288</v>
      </c>
      <c r="F966" s="177">
        <v>107</v>
      </c>
      <c r="G966" s="177">
        <v>51</v>
      </c>
      <c r="H966" s="178">
        <v>130</v>
      </c>
      <c r="I966" s="172">
        <v>286</v>
      </c>
      <c r="J966" s="177">
        <v>105</v>
      </c>
      <c r="K966" s="177">
        <v>54</v>
      </c>
      <c r="L966" s="178">
        <v>127</v>
      </c>
      <c r="M966" s="172">
        <v>323</v>
      </c>
      <c r="N966" s="177">
        <v>106</v>
      </c>
      <c r="O966" s="177">
        <v>70</v>
      </c>
      <c r="P966" s="178">
        <v>147</v>
      </c>
    </row>
    <row r="967" spans="1:16" x14ac:dyDescent="0.3">
      <c r="A967" s="175" t="s">
        <v>1187</v>
      </c>
      <c r="B967" s="176" t="s">
        <v>569</v>
      </c>
      <c r="C967" s="176" t="s">
        <v>2165</v>
      </c>
      <c r="D967" s="175" t="s">
        <v>672</v>
      </c>
      <c r="E967" s="172">
        <v>296</v>
      </c>
      <c r="F967" s="177">
        <v>108</v>
      </c>
      <c r="G967" s="177">
        <v>89</v>
      </c>
      <c r="H967" s="178">
        <v>99</v>
      </c>
      <c r="I967" s="172">
        <v>298</v>
      </c>
      <c r="J967" s="177">
        <v>110</v>
      </c>
      <c r="K967" s="177">
        <v>85</v>
      </c>
      <c r="L967" s="178">
        <v>103</v>
      </c>
      <c r="M967" s="172">
        <v>307</v>
      </c>
      <c r="N967" s="177">
        <v>108</v>
      </c>
      <c r="O967" s="177">
        <v>90</v>
      </c>
      <c r="P967" s="178">
        <v>109</v>
      </c>
    </row>
    <row r="968" spans="1:16" x14ac:dyDescent="0.3">
      <c r="A968" s="175" t="s">
        <v>711</v>
      </c>
      <c r="B968" s="176" t="s">
        <v>309</v>
      </c>
      <c r="C968" s="176" t="s">
        <v>2166</v>
      </c>
      <c r="D968" s="175" t="s">
        <v>412</v>
      </c>
      <c r="E968" s="172">
        <v>290</v>
      </c>
      <c r="F968" s="177">
        <v>190</v>
      </c>
      <c r="G968" s="177">
        <v>16</v>
      </c>
      <c r="H968" s="178">
        <v>84</v>
      </c>
      <c r="I968" s="172">
        <v>289</v>
      </c>
      <c r="J968" s="177">
        <v>194</v>
      </c>
      <c r="K968" s="177">
        <v>13</v>
      </c>
      <c r="L968" s="178">
        <v>82</v>
      </c>
      <c r="M968" s="172">
        <v>293</v>
      </c>
      <c r="N968" s="177">
        <v>191</v>
      </c>
      <c r="O968" s="177">
        <v>28</v>
      </c>
      <c r="P968" s="178">
        <v>74</v>
      </c>
    </row>
    <row r="969" spans="1:16" x14ac:dyDescent="0.3">
      <c r="A969" s="175" t="s">
        <v>107</v>
      </c>
      <c r="B969" s="176" t="s">
        <v>309</v>
      </c>
      <c r="C969" s="176" t="s">
        <v>2167</v>
      </c>
      <c r="D969" s="175" t="s">
        <v>418</v>
      </c>
      <c r="E969" s="172">
        <v>280</v>
      </c>
      <c r="F969" s="177">
        <v>81</v>
      </c>
      <c r="G969" s="177">
        <v>145</v>
      </c>
      <c r="H969" s="178">
        <v>54</v>
      </c>
      <c r="I969" s="172">
        <v>279</v>
      </c>
      <c r="J969" s="177">
        <v>84</v>
      </c>
      <c r="K969" s="177">
        <v>144</v>
      </c>
      <c r="L969" s="178">
        <v>51</v>
      </c>
      <c r="M969" s="172">
        <v>314</v>
      </c>
      <c r="N969" s="177">
        <v>82</v>
      </c>
      <c r="O969" s="177">
        <v>167</v>
      </c>
      <c r="P969" s="178">
        <v>65</v>
      </c>
    </row>
    <row r="970" spans="1:16" x14ac:dyDescent="0.3">
      <c r="A970" s="175" t="s">
        <v>1038</v>
      </c>
      <c r="B970" s="176" t="s">
        <v>261</v>
      </c>
      <c r="C970" s="176" t="s">
        <v>2168</v>
      </c>
      <c r="D970" s="175" t="s">
        <v>276</v>
      </c>
      <c r="E970" s="172">
        <v>327</v>
      </c>
      <c r="F970" s="177">
        <v>104</v>
      </c>
      <c r="G970" s="177">
        <v>156</v>
      </c>
      <c r="H970" s="178">
        <v>67</v>
      </c>
      <c r="I970" s="172">
        <v>294</v>
      </c>
      <c r="J970" s="177">
        <v>102</v>
      </c>
      <c r="K970" s="177">
        <v>144</v>
      </c>
      <c r="L970" s="178">
        <v>48</v>
      </c>
      <c r="M970" s="172">
        <v>297</v>
      </c>
      <c r="N970" s="177">
        <v>105</v>
      </c>
      <c r="O970" s="177">
        <v>146</v>
      </c>
      <c r="P970" s="178">
        <v>46</v>
      </c>
    </row>
    <row r="971" spans="1:16" x14ac:dyDescent="0.3">
      <c r="A971" s="175" t="s">
        <v>308</v>
      </c>
      <c r="B971" s="176" t="s">
        <v>939</v>
      </c>
      <c r="C971" s="176" t="s">
        <v>2169</v>
      </c>
      <c r="D971" s="175" t="s">
        <v>953</v>
      </c>
      <c r="E971" s="172">
        <v>289</v>
      </c>
      <c r="F971" s="177">
        <v>148</v>
      </c>
      <c r="G971" s="177">
        <v>59</v>
      </c>
      <c r="H971" s="178">
        <v>82</v>
      </c>
      <c r="I971" s="172">
        <v>284</v>
      </c>
      <c r="J971" s="177">
        <v>148</v>
      </c>
      <c r="K971" s="177">
        <v>60</v>
      </c>
      <c r="L971" s="178">
        <v>76</v>
      </c>
      <c r="M971" s="172">
        <v>302</v>
      </c>
      <c r="N971" s="177">
        <v>149</v>
      </c>
      <c r="O971" s="177">
        <v>72</v>
      </c>
      <c r="P971" s="178">
        <v>81</v>
      </c>
    </row>
    <row r="972" spans="1:16" x14ac:dyDescent="0.3">
      <c r="A972" s="175" t="s">
        <v>512</v>
      </c>
      <c r="B972" s="176" t="s">
        <v>939</v>
      </c>
      <c r="C972" s="176" t="s">
        <v>2170</v>
      </c>
      <c r="D972" s="175" t="s">
        <v>1008</v>
      </c>
      <c r="E972" s="172">
        <v>620</v>
      </c>
      <c r="F972" s="177">
        <v>189</v>
      </c>
      <c r="G972" s="177">
        <v>351</v>
      </c>
      <c r="H972" s="178">
        <v>80</v>
      </c>
      <c r="I972" s="172">
        <v>308</v>
      </c>
      <c r="J972" s="177">
        <v>191</v>
      </c>
      <c r="K972" s="177">
        <v>30</v>
      </c>
      <c r="L972" s="178">
        <v>87</v>
      </c>
      <c r="M972" s="172">
        <v>293</v>
      </c>
      <c r="N972" s="177">
        <v>194</v>
      </c>
      <c r="O972" s="177">
        <v>16</v>
      </c>
      <c r="P972" s="178">
        <v>83</v>
      </c>
    </row>
    <row r="973" spans="1:16" x14ac:dyDescent="0.3">
      <c r="A973" s="175" t="s">
        <v>568</v>
      </c>
      <c r="B973" s="176" t="s">
        <v>272</v>
      </c>
      <c r="C973" s="176" t="s">
        <v>2171</v>
      </c>
      <c r="D973" s="175" t="s">
        <v>544</v>
      </c>
      <c r="E973" s="172">
        <v>326</v>
      </c>
      <c r="F973" s="177">
        <v>177</v>
      </c>
      <c r="G973" s="177">
        <v>70</v>
      </c>
      <c r="H973" s="178">
        <v>79</v>
      </c>
      <c r="I973" s="172">
        <v>295</v>
      </c>
      <c r="J973" s="177">
        <v>178</v>
      </c>
      <c r="K973" s="177">
        <v>45</v>
      </c>
      <c r="L973" s="178">
        <v>72</v>
      </c>
      <c r="M973" s="172">
        <v>311</v>
      </c>
      <c r="N973" s="177">
        <v>179</v>
      </c>
      <c r="O973" s="177">
        <v>46</v>
      </c>
      <c r="P973" s="178">
        <v>86</v>
      </c>
    </row>
    <row r="974" spans="1:16" x14ac:dyDescent="0.3">
      <c r="A974" s="175" t="s">
        <v>762</v>
      </c>
      <c r="B974" s="176" t="s">
        <v>309</v>
      </c>
      <c r="C974" s="176" t="s">
        <v>2172</v>
      </c>
      <c r="D974" s="175" t="s">
        <v>415</v>
      </c>
      <c r="E974" s="172">
        <v>301</v>
      </c>
      <c r="F974" s="177">
        <v>129</v>
      </c>
      <c r="G974" s="177">
        <v>50</v>
      </c>
      <c r="H974" s="178">
        <v>122</v>
      </c>
      <c r="I974" s="172">
        <v>294</v>
      </c>
      <c r="J974" s="177">
        <v>130</v>
      </c>
      <c r="K974" s="177">
        <v>51</v>
      </c>
      <c r="L974" s="178">
        <v>113</v>
      </c>
      <c r="M974" s="172">
        <v>297</v>
      </c>
      <c r="N974" s="177">
        <v>131</v>
      </c>
      <c r="O974" s="177">
        <v>52</v>
      </c>
      <c r="P974" s="178">
        <v>114</v>
      </c>
    </row>
    <row r="975" spans="1:16" x14ac:dyDescent="0.3">
      <c r="A975" s="175" t="s">
        <v>711</v>
      </c>
      <c r="B975" s="176" t="s">
        <v>261</v>
      </c>
      <c r="C975" s="176" t="s">
        <v>2173</v>
      </c>
      <c r="D975" s="175" t="s">
        <v>263</v>
      </c>
      <c r="E975" s="172">
        <v>378</v>
      </c>
      <c r="F975" s="177">
        <v>224</v>
      </c>
      <c r="G975" s="177">
        <v>91</v>
      </c>
      <c r="H975" s="178">
        <v>63</v>
      </c>
      <c r="I975" s="172">
        <v>308</v>
      </c>
      <c r="J975" s="177">
        <v>194</v>
      </c>
      <c r="K975" s="177">
        <v>72</v>
      </c>
      <c r="L975" s="178">
        <v>42</v>
      </c>
      <c r="M975" s="172">
        <v>315</v>
      </c>
      <c r="N975" s="177">
        <v>176</v>
      </c>
      <c r="O975" s="177">
        <v>77</v>
      </c>
      <c r="P975" s="178">
        <v>62</v>
      </c>
    </row>
    <row r="976" spans="1:16" x14ac:dyDescent="0.3">
      <c r="A976" s="175" t="s">
        <v>819</v>
      </c>
      <c r="B976" s="176" t="s">
        <v>939</v>
      </c>
      <c r="C976" s="176" t="s">
        <v>2174</v>
      </c>
      <c r="D976" s="175" t="s">
        <v>985</v>
      </c>
      <c r="E976" s="172">
        <v>220</v>
      </c>
      <c r="F976" s="177">
        <v>80</v>
      </c>
      <c r="G976" s="177">
        <v>26</v>
      </c>
      <c r="H976" s="178">
        <v>114</v>
      </c>
      <c r="I976" s="172">
        <v>261</v>
      </c>
      <c r="J976" s="177">
        <v>122</v>
      </c>
      <c r="K976" s="177">
        <v>26</v>
      </c>
      <c r="L976" s="178">
        <v>113</v>
      </c>
      <c r="M976" s="172">
        <v>291</v>
      </c>
      <c r="N976" s="177">
        <v>155</v>
      </c>
      <c r="O976" s="177">
        <v>26</v>
      </c>
      <c r="P976" s="178">
        <v>110</v>
      </c>
    </row>
    <row r="977" spans="1:16" x14ac:dyDescent="0.3">
      <c r="A977" s="175" t="s">
        <v>1085</v>
      </c>
      <c r="B977" s="176" t="s">
        <v>939</v>
      </c>
      <c r="C977" s="176" t="s">
        <v>2175</v>
      </c>
      <c r="D977" s="175" t="s">
        <v>957</v>
      </c>
      <c r="E977" s="172">
        <v>232</v>
      </c>
      <c r="F977" s="177">
        <v>90</v>
      </c>
      <c r="G977" s="177">
        <v>78</v>
      </c>
      <c r="H977" s="178">
        <v>64</v>
      </c>
      <c r="I977" s="172">
        <v>293</v>
      </c>
      <c r="J977" s="177">
        <v>155</v>
      </c>
      <c r="K977" s="177">
        <v>76</v>
      </c>
      <c r="L977" s="178">
        <v>62</v>
      </c>
      <c r="M977" s="172">
        <v>307</v>
      </c>
      <c r="N977" s="177">
        <v>153</v>
      </c>
      <c r="O977" s="177">
        <v>74</v>
      </c>
      <c r="P977" s="178">
        <v>80</v>
      </c>
    </row>
    <row r="978" spans="1:16" x14ac:dyDescent="0.3">
      <c r="A978" s="175" t="s">
        <v>308</v>
      </c>
      <c r="B978" s="176" t="s">
        <v>309</v>
      </c>
      <c r="C978" s="176" t="s">
        <v>2176</v>
      </c>
      <c r="D978" s="175" t="s">
        <v>428</v>
      </c>
      <c r="E978" s="172">
        <v>281</v>
      </c>
      <c r="F978" s="177">
        <v>168</v>
      </c>
      <c r="G978" s="177">
        <v>53</v>
      </c>
      <c r="H978" s="178">
        <v>60</v>
      </c>
      <c r="I978" s="172">
        <v>299</v>
      </c>
      <c r="J978" s="177">
        <v>173</v>
      </c>
      <c r="K978" s="177">
        <v>54</v>
      </c>
      <c r="L978" s="178">
        <v>72</v>
      </c>
      <c r="M978" s="172">
        <v>279</v>
      </c>
      <c r="N978" s="177">
        <v>169</v>
      </c>
      <c r="O978" s="177">
        <v>48</v>
      </c>
      <c r="P978" s="178">
        <v>62</v>
      </c>
    </row>
    <row r="979" spans="1:16" x14ac:dyDescent="0.3">
      <c r="A979" s="175" t="s">
        <v>1038</v>
      </c>
      <c r="B979" s="176" t="s">
        <v>181</v>
      </c>
      <c r="C979" s="176" t="s">
        <v>2177</v>
      </c>
      <c r="D979" s="175" t="s">
        <v>314</v>
      </c>
      <c r="E979" s="172">
        <v>229</v>
      </c>
      <c r="F979" s="177">
        <v>116</v>
      </c>
      <c r="G979" s="177">
        <v>23</v>
      </c>
      <c r="H979" s="178">
        <v>90</v>
      </c>
      <c r="I979" s="172">
        <v>284</v>
      </c>
      <c r="J979" s="177">
        <v>169</v>
      </c>
      <c r="K979" s="177">
        <v>21</v>
      </c>
      <c r="L979" s="178">
        <v>94</v>
      </c>
      <c r="M979" s="172">
        <v>288</v>
      </c>
      <c r="N979" s="177">
        <v>171</v>
      </c>
      <c r="O979" s="177">
        <v>23</v>
      </c>
      <c r="P979" s="178">
        <v>94</v>
      </c>
    </row>
    <row r="980" spans="1:16" x14ac:dyDescent="0.3">
      <c r="A980" s="175" t="s">
        <v>924</v>
      </c>
      <c r="B980" s="176" t="s">
        <v>939</v>
      </c>
      <c r="C980" s="176" t="s">
        <v>2178</v>
      </c>
      <c r="D980" s="175" t="s">
        <v>987</v>
      </c>
      <c r="E980" s="172">
        <v>269</v>
      </c>
      <c r="F980" s="177">
        <v>112</v>
      </c>
      <c r="G980" s="177">
        <v>70</v>
      </c>
      <c r="H980" s="178">
        <v>87</v>
      </c>
      <c r="I980" s="172">
        <v>280</v>
      </c>
      <c r="J980" s="177">
        <v>114</v>
      </c>
      <c r="K980" s="177">
        <v>78</v>
      </c>
      <c r="L980" s="178">
        <v>88</v>
      </c>
      <c r="M980" s="172">
        <v>290</v>
      </c>
      <c r="N980" s="177">
        <v>113</v>
      </c>
      <c r="O980" s="177">
        <v>86</v>
      </c>
      <c r="P980" s="178">
        <v>91</v>
      </c>
    </row>
    <row r="981" spans="1:16" x14ac:dyDescent="0.3">
      <c r="A981" s="175" t="s">
        <v>107</v>
      </c>
      <c r="B981" s="176" t="s">
        <v>569</v>
      </c>
      <c r="C981" s="176" t="s">
        <v>2179</v>
      </c>
      <c r="D981" s="175" t="s">
        <v>603</v>
      </c>
      <c r="E981" s="172">
        <v>240</v>
      </c>
      <c r="F981" s="177">
        <v>139</v>
      </c>
      <c r="G981" s="177">
        <v>32</v>
      </c>
      <c r="H981" s="178">
        <v>69</v>
      </c>
      <c r="I981" s="172">
        <v>280</v>
      </c>
      <c r="J981" s="177">
        <v>171</v>
      </c>
      <c r="K981" s="177">
        <v>35</v>
      </c>
      <c r="L981" s="178">
        <v>74</v>
      </c>
      <c r="M981" s="172">
        <v>294</v>
      </c>
      <c r="N981" s="177">
        <v>177</v>
      </c>
      <c r="O981" s="177">
        <v>36</v>
      </c>
      <c r="P981" s="178">
        <v>81</v>
      </c>
    </row>
    <row r="982" spans="1:16" x14ac:dyDescent="0.3">
      <c r="A982" s="175" t="s">
        <v>711</v>
      </c>
      <c r="B982" s="176" t="s">
        <v>793</v>
      </c>
      <c r="C982" s="176" t="s">
        <v>2180</v>
      </c>
      <c r="D982" s="175" t="s">
        <v>803</v>
      </c>
      <c r="E982" s="172">
        <v>267</v>
      </c>
      <c r="F982" s="177">
        <v>147</v>
      </c>
      <c r="G982" s="177">
        <v>85</v>
      </c>
      <c r="H982" s="178">
        <v>35</v>
      </c>
      <c r="I982" s="172">
        <v>303</v>
      </c>
      <c r="J982" s="177">
        <v>151</v>
      </c>
      <c r="K982" s="177">
        <v>92</v>
      </c>
      <c r="L982" s="178">
        <v>60</v>
      </c>
      <c r="M982" s="172">
        <v>257</v>
      </c>
      <c r="N982" s="177">
        <v>151</v>
      </c>
      <c r="O982" s="177">
        <v>75</v>
      </c>
      <c r="P982" s="178">
        <v>31</v>
      </c>
    </row>
    <row r="983" spans="1:16" x14ac:dyDescent="0.3">
      <c r="A983" s="175" t="s">
        <v>938</v>
      </c>
      <c r="B983" s="176" t="s">
        <v>309</v>
      </c>
      <c r="C983" s="176" t="s">
        <v>2181</v>
      </c>
      <c r="D983" s="175" t="s">
        <v>404</v>
      </c>
      <c r="E983" s="172">
        <v>273</v>
      </c>
      <c r="F983" s="177">
        <v>162</v>
      </c>
      <c r="G983" s="177">
        <v>37</v>
      </c>
      <c r="H983" s="178">
        <v>74</v>
      </c>
      <c r="I983" s="172">
        <v>277</v>
      </c>
      <c r="J983" s="177">
        <v>158</v>
      </c>
      <c r="K983" s="177">
        <v>36</v>
      </c>
      <c r="L983" s="178">
        <v>83</v>
      </c>
      <c r="M983" s="172">
        <v>287</v>
      </c>
      <c r="N983" s="177">
        <v>161</v>
      </c>
      <c r="O983" s="177">
        <v>41</v>
      </c>
      <c r="P983" s="178">
        <v>85</v>
      </c>
    </row>
    <row r="984" spans="1:16" x14ac:dyDescent="0.3">
      <c r="A984" s="175" t="s">
        <v>107</v>
      </c>
      <c r="B984" s="176" t="s">
        <v>309</v>
      </c>
      <c r="C984" s="176" t="s">
        <v>2182</v>
      </c>
      <c r="D984" s="175" t="s">
        <v>353</v>
      </c>
      <c r="E984" s="172">
        <v>238</v>
      </c>
      <c r="F984" s="177">
        <v>120</v>
      </c>
      <c r="G984" s="177">
        <v>40</v>
      </c>
      <c r="H984" s="178">
        <v>78</v>
      </c>
      <c r="I984" s="172">
        <v>280</v>
      </c>
      <c r="J984" s="177">
        <v>146</v>
      </c>
      <c r="K984" s="177">
        <v>51</v>
      </c>
      <c r="L984" s="178">
        <v>83</v>
      </c>
      <c r="M984" s="172">
        <v>279</v>
      </c>
      <c r="N984" s="177">
        <v>145</v>
      </c>
      <c r="O984" s="177">
        <v>57</v>
      </c>
      <c r="P984" s="178">
        <v>77</v>
      </c>
    </row>
    <row r="985" spans="1:16" x14ac:dyDescent="0.3">
      <c r="A985" s="175" t="s">
        <v>568</v>
      </c>
      <c r="B985" s="176" t="s">
        <v>108</v>
      </c>
      <c r="C985" s="176" t="s">
        <v>2183</v>
      </c>
      <c r="D985" s="175" t="s">
        <v>228</v>
      </c>
      <c r="E985" s="172">
        <v>283</v>
      </c>
      <c r="F985" s="177">
        <v>113</v>
      </c>
      <c r="G985" s="177">
        <v>25</v>
      </c>
      <c r="H985" s="178">
        <v>145</v>
      </c>
      <c r="I985" s="172">
        <v>284</v>
      </c>
      <c r="J985" s="177">
        <v>115</v>
      </c>
      <c r="K985" s="177">
        <v>22</v>
      </c>
      <c r="L985" s="178">
        <v>147</v>
      </c>
      <c r="M985" s="172">
        <v>282</v>
      </c>
      <c r="N985" s="177">
        <v>116</v>
      </c>
      <c r="O985" s="177">
        <v>22</v>
      </c>
      <c r="P985" s="178">
        <v>144</v>
      </c>
    </row>
    <row r="986" spans="1:16" x14ac:dyDescent="0.3">
      <c r="A986" s="175" t="s">
        <v>819</v>
      </c>
      <c r="B986" s="176" t="s">
        <v>569</v>
      </c>
      <c r="C986" s="176" t="s">
        <v>2184</v>
      </c>
      <c r="D986" s="175" t="s">
        <v>276</v>
      </c>
      <c r="E986" s="172">
        <v>281</v>
      </c>
      <c r="F986" s="177">
        <v>140</v>
      </c>
      <c r="G986" s="177">
        <v>64</v>
      </c>
      <c r="H986" s="178">
        <v>77</v>
      </c>
      <c r="I986" s="172">
        <v>289</v>
      </c>
      <c r="J986" s="177">
        <v>144</v>
      </c>
      <c r="K986" s="177">
        <v>70</v>
      </c>
      <c r="L986" s="178">
        <v>75</v>
      </c>
      <c r="M986" s="172">
        <v>293</v>
      </c>
      <c r="N986" s="177">
        <v>144</v>
      </c>
      <c r="O986" s="177">
        <v>66</v>
      </c>
      <c r="P986" s="178">
        <v>83</v>
      </c>
    </row>
    <row r="987" spans="1:16" x14ac:dyDescent="0.3">
      <c r="A987" s="175" t="s">
        <v>107</v>
      </c>
      <c r="B987" s="176" t="s">
        <v>569</v>
      </c>
      <c r="C987" s="176" t="s">
        <v>2185</v>
      </c>
      <c r="D987" s="175" t="s">
        <v>662</v>
      </c>
      <c r="E987" s="172">
        <v>260</v>
      </c>
      <c r="F987" s="177">
        <v>94</v>
      </c>
      <c r="G987" s="177">
        <v>114</v>
      </c>
      <c r="H987" s="178">
        <v>52</v>
      </c>
      <c r="I987" s="172">
        <v>272</v>
      </c>
      <c r="J987" s="177">
        <v>93</v>
      </c>
      <c r="K987" s="177">
        <v>130</v>
      </c>
      <c r="L987" s="178">
        <v>49</v>
      </c>
      <c r="M987" s="172">
        <v>285</v>
      </c>
      <c r="N987" s="177">
        <v>116</v>
      </c>
      <c r="O987" s="177">
        <v>120</v>
      </c>
      <c r="P987" s="178">
        <v>49</v>
      </c>
    </row>
    <row r="988" spans="1:16" x14ac:dyDescent="0.3">
      <c r="A988" s="175" t="s">
        <v>1149</v>
      </c>
      <c r="B988" s="176" t="s">
        <v>939</v>
      </c>
      <c r="C988" s="176" t="s">
        <v>2186</v>
      </c>
      <c r="D988" s="175" t="s">
        <v>989</v>
      </c>
      <c r="E988" s="172">
        <v>267</v>
      </c>
      <c r="F988" s="177">
        <v>14</v>
      </c>
      <c r="G988" s="177">
        <v>242</v>
      </c>
      <c r="H988" s="178">
        <v>11</v>
      </c>
      <c r="I988" s="172">
        <v>288</v>
      </c>
      <c r="J988" s="177">
        <v>15</v>
      </c>
      <c r="K988" s="177">
        <v>262</v>
      </c>
      <c r="L988" s="178">
        <v>11</v>
      </c>
      <c r="M988" s="172">
        <v>281</v>
      </c>
      <c r="N988" s="177">
        <v>16</v>
      </c>
      <c r="O988" s="177">
        <v>255</v>
      </c>
      <c r="P988" s="178">
        <v>10</v>
      </c>
    </row>
    <row r="989" spans="1:16" x14ac:dyDescent="0.3">
      <c r="A989" s="175" t="s">
        <v>792</v>
      </c>
      <c r="B989" s="176" t="s">
        <v>309</v>
      </c>
      <c r="C989" s="176" t="s">
        <v>2187</v>
      </c>
      <c r="D989" s="175" t="s">
        <v>348</v>
      </c>
      <c r="E989" s="172">
        <v>267</v>
      </c>
      <c r="F989" s="177">
        <v>141</v>
      </c>
      <c r="G989" s="177">
        <v>33</v>
      </c>
      <c r="H989" s="178">
        <v>93</v>
      </c>
      <c r="I989" s="172">
        <v>276</v>
      </c>
      <c r="J989" s="177">
        <v>141</v>
      </c>
      <c r="K989" s="177">
        <v>44</v>
      </c>
      <c r="L989" s="178">
        <v>91</v>
      </c>
      <c r="M989" s="172">
        <v>282</v>
      </c>
      <c r="N989" s="177">
        <v>141</v>
      </c>
      <c r="O989" s="177">
        <v>49</v>
      </c>
      <c r="P989" s="178">
        <v>92</v>
      </c>
    </row>
    <row r="990" spans="1:16" x14ac:dyDescent="0.3">
      <c r="A990" s="175" t="s">
        <v>819</v>
      </c>
      <c r="B990" s="176" t="s">
        <v>309</v>
      </c>
      <c r="C990" s="176" t="s">
        <v>2188</v>
      </c>
      <c r="D990" s="175" t="s">
        <v>410</v>
      </c>
      <c r="E990" s="172">
        <v>220</v>
      </c>
      <c r="F990" s="177">
        <v>104</v>
      </c>
      <c r="G990" s="177">
        <v>52</v>
      </c>
      <c r="H990" s="178">
        <v>64</v>
      </c>
      <c r="I990" s="172">
        <v>229</v>
      </c>
      <c r="J990" s="177">
        <v>105</v>
      </c>
      <c r="K990" s="177">
        <v>54</v>
      </c>
      <c r="L990" s="178">
        <v>70</v>
      </c>
      <c r="M990" s="172">
        <v>285</v>
      </c>
      <c r="N990" s="177">
        <v>135</v>
      </c>
      <c r="O990" s="177">
        <v>76</v>
      </c>
      <c r="P990" s="178">
        <v>74</v>
      </c>
    </row>
    <row r="991" spans="1:16" x14ac:dyDescent="0.3">
      <c r="A991" s="175" t="s">
        <v>107</v>
      </c>
      <c r="B991" s="176" t="s">
        <v>1179</v>
      </c>
      <c r="C991" s="176" t="s">
        <v>2189</v>
      </c>
      <c r="D991" s="175" t="s">
        <v>359</v>
      </c>
      <c r="E991" s="172">
        <v>258</v>
      </c>
      <c r="F991" s="177">
        <v>119</v>
      </c>
      <c r="G991" s="177">
        <v>71</v>
      </c>
      <c r="H991" s="178">
        <v>68</v>
      </c>
      <c r="I991" s="172">
        <v>289</v>
      </c>
      <c r="J991" s="177">
        <v>156</v>
      </c>
      <c r="K991" s="177">
        <v>65</v>
      </c>
      <c r="L991" s="178">
        <v>68</v>
      </c>
      <c r="M991" s="172">
        <v>284</v>
      </c>
      <c r="N991" s="177">
        <v>152</v>
      </c>
      <c r="O991" s="177">
        <v>61</v>
      </c>
      <c r="P991" s="178">
        <v>71</v>
      </c>
    </row>
    <row r="992" spans="1:16" x14ac:dyDescent="0.3">
      <c r="A992" s="175" t="s">
        <v>819</v>
      </c>
      <c r="B992" s="176" t="s">
        <v>261</v>
      </c>
      <c r="C992" s="176" t="s">
        <v>2190</v>
      </c>
      <c r="D992" s="175" t="s">
        <v>287</v>
      </c>
      <c r="E992" s="172">
        <v>247</v>
      </c>
      <c r="F992" s="177">
        <v>120</v>
      </c>
      <c r="G992" s="177">
        <v>61</v>
      </c>
      <c r="H992" s="178">
        <v>66</v>
      </c>
      <c r="I992" s="172">
        <v>277</v>
      </c>
      <c r="J992" s="177">
        <v>143</v>
      </c>
      <c r="K992" s="177">
        <v>64</v>
      </c>
      <c r="L992" s="178">
        <v>70</v>
      </c>
      <c r="M992" s="172">
        <v>283</v>
      </c>
      <c r="N992" s="177">
        <v>145</v>
      </c>
      <c r="O992" s="177">
        <v>64</v>
      </c>
      <c r="P992" s="178">
        <v>74</v>
      </c>
    </row>
    <row r="993" spans="1:16" x14ac:dyDescent="0.3">
      <c r="A993" s="175" t="s">
        <v>819</v>
      </c>
      <c r="B993" s="176" t="s">
        <v>1039</v>
      </c>
      <c r="C993" s="176" t="s">
        <v>2191</v>
      </c>
      <c r="D993" s="175" t="s">
        <v>1080</v>
      </c>
      <c r="E993" s="172">
        <v>578</v>
      </c>
      <c r="F993" s="177">
        <v>50</v>
      </c>
      <c r="G993" s="177">
        <v>447</v>
      </c>
      <c r="H993" s="178">
        <v>81</v>
      </c>
      <c r="I993" s="172">
        <v>383</v>
      </c>
      <c r="J993" s="177">
        <v>49</v>
      </c>
      <c r="K993" s="177">
        <v>254</v>
      </c>
      <c r="L993" s="178">
        <v>80</v>
      </c>
      <c r="M993" s="172">
        <v>277</v>
      </c>
      <c r="N993" s="177">
        <v>50</v>
      </c>
      <c r="O993" s="177">
        <v>148</v>
      </c>
      <c r="P993" s="178">
        <v>79</v>
      </c>
    </row>
    <row r="994" spans="1:16" x14ac:dyDescent="0.3">
      <c r="A994" s="175" t="s">
        <v>568</v>
      </c>
      <c r="B994" s="176" t="s">
        <v>681</v>
      </c>
      <c r="C994" s="176" t="s">
        <v>2192</v>
      </c>
      <c r="D994" s="175" t="s">
        <v>700</v>
      </c>
      <c r="E994" s="172">
        <v>254</v>
      </c>
      <c r="F994" s="177">
        <v>116</v>
      </c>
      <c r="G994" s="177">
        <v>65</v>
      </c>
      <c r="H994" s="178">
        <v>73</v>
      </c>
      <c r="I994" s="172">
        <v>264</v>
      </c>
      <c r="J994" s="177">
        <v>116</v>
      </c>
      <c r="K994" s="177">
        <v>78</v>
      </c>
      <c r="L994" s="178">
        <v>70</v>
      </c>
      <c r="M994" s="172">
        <v>285</v>
      </c>
      <c r="N994" s="177">
        <v>118</v>
      </c>
      <c r="O994" s="177">
        <v>86</v>
      </c>
      <c r="P994" s="178">
        <v>81</v>
      </c>
    </row>
    <row r="995" spans="1:16" x14ac:dyDescent="0.3">
      <c r="A995" s="175" t="s">
        <v>457</v>
      </c>
      <c r="B995" s="176" t="s">
        <v>874</v>
      </c>
      <c r="C995" s="176" t="s">
        <v>2193</v>
      </c>
      <c r="D995" s="175" t="s">
        <v>877</v>
      </c>
      <c r="E995" s="172">
        <v>245</v>
      </c>
      <c r="F995" s="177">
        <v>152</v>
      </c>
      <c r="G995" s="177">
        <v>18</v>
      </c>
      <c r="H995" s="178">
        <v>75</v>
      </c>
      <c r="I995" s="172">
        <v>274</v>
      </c>
      <c r="J995" s="177">
        <v>154</v>
      </c>
      <c r="K995" s="177">
        <v>24</v>
      </c>
      <c r="L995" s="178">
        <v>96</v>
      </c>
      <c r="M995" s="172">
        <v>276</v>
      </c>
      <c r="N995" s="177">
        <v>153</v>
      </c>
      <c r="O995" s="177">
        <v>25</v>
      </c>
      <c r="P995" s="178">
        <v>98</v>
      </c>
    </row>
    <row r="996" spans="1:16" x14ac:dyDescent="0.3">
      <c r="A996" s="175" t="s">
        <v>1122</v>
      </c>
      <c r="B996" s="176" t="s">
        <v>475</v>
      </c>
      <c r="C996" s="176" t="s">
        <v>2194</v>
      </c>
      <c r="D996" s="175" t="s">
        <v>506</v>
      </c>
      <c r="E996" s="172">
        <v>282</v>
      </c>
      <c r="F996" s="177">
        <v>186</v>
      </c>
      <c r="G996" s="177">
        <v>40</v>
      </c>
      <c r="H996" s="178">
        <v>56</v>
      </c>
      <c r="I996" s="172">
        <v>273</v>
      </c>
      <c r="J996" s="177">
        <v>186</v>
      </c>
      <c r="K996" s="177">
        <v>35</v>
      </c>
      <c r="L996" s="178">
        <v>52</v>
      </c>
      <c r="M996" s="172">
        <v>273</v>
      </c>
      <c r="N996" s="177">
        <v>184</v>
      </c>
      <c r="O996" s="177">
        <v>35</v>
      </c>
      <c r="P996" s="178">
        <v>54</v>
      </c>
    </row>
    <row r="997" spans="1:16" x14ac:dyDescent="0.3">
      <c r="A997" s="175" t="s">
        <v>819</v>
      </c>
      <c r="B997" s="176" t="s">
        <v>569</v>
      </c>
      <c r="C997" s="176" t="s">
        <v>2195</v>
      </c>
      <c r="D997" s="175" t="s">
        <v>622</v>
      </c>
      <c r="E997" s="172">
        <v>261</v>
      </c>
      <c r="F997" s="177">
        <v>138</v>
      </c>
      <c r="G997" s="177">
        <v>58</v>
      </c>
      <c r="H997" s="178">
        <v>65</v>
      </c>
      <c r="I997" s="172">
        <v>262</v>
      </c>
      <c r="J997" s="177">
        <v>138</v>
      </c>
      <c r="K997" s="177">
        <v>66</v>
      </c>
      <c r="L997" s="178">
        <v>58</v>
      </c>
      <c r="M997" s="172">
        <v>270</v>
      </c>
      <c r="N997" s="177">
        <v>142</v>
      </c>
      <c r="O997" s="177">
        <v>70</v>
      </c>
      <c r="P997" s="178">
        <v>58</v>
      </c>
    </row>
    <row r="998" spans="1:16" x14ac:dyDescent="0.3">
      <c r="A998" s="175" t="s">
        <v>1014</v>
      </c>
      <c r="B998" s="176" t="s">
        <v>939</v>
      </c>
      <c r="C998" s="176" t="s">
        <v>2196</v>
      </c>
      <c r="D998" s="175" t="s">
        <v>974</v>
      </c>
      <c r="E998" s="172">
        <v>266</v>
      </c>
      <c r="F998" s="177">
        <v>105</v>
      </c>
      <c r="G998" s="177">
        <v>83</v>
      </c>
      <c r="H998" s="178">
        <v>78</v>
      </c>
      <c r="I998" s="172">
        <v>266</v>
      </c>
      <c r="J998" s="177">
        <v>100</v>
      </c>
      <c r="K998" s="177">
        <v>87</v>
      </c>
      <c r="L998" s="178">
        <v>79</v>
      </c>
      <c r="M998" s="172">
        <v>272</v>
      </c>
      <c r="N998" s="177">
        <v>102</v>
      </c>
      <c r="O998" s="177">
        <v>87</v>
      </c>
      <c r="P998" s="178">
        <v>83</v>
      </c>
    </row>
    <row r="999" spans="1:16" x14ac:dyDescent="0.3">
      <c r="A999" s="175" t="s">
        <v>107</v>
      </c>
      <c r="B999" s="176" t="s">
        <v>569</v>
      </c>
      <c r="C999" s="176" t="s">
        <v>2197</v>
      </c>
      <c r="D999" s="175" t="s">
        <v>608</v>
      </c>
      <c r="E999" s="172">
        <v>265</v>
      </c>
      <c r="F999" s="177">
        <v>145</v>
      </c>
      <c r="G999" s="177">
        <v>14</v>
      </c>
      <c r="H999" s="178">
        <v>106</v>
      </c>
      <c r="I999" s="172">
        <v>272</v>
      </c>
      <c r="J999" s="177">
        <v>144</v>
      </c>
      <c r="K999" s="177">
        <v>16</v>
      </c>
      <c r="L999" s="178">
        <v>112</v>
      </c>
      <c r="M999" s="172">
        <v>274</v>
      </c>
      <c r="N999" s="177">
        <v>144</v>
      </c>
      <c r="O999" s="177">
        <v>12</v>
      </c>
      <c r="P999" s="178">
        <v>118</v>
      </c>
    </row>
    <row r="1000" spans="1:16" x14ac:dyDescent="0.3">
      <c r="A1000" s="175" t="s">
        <v>938</v>
      </c>
      <c r="B1000" s="176" t="s">
        <v>309</v>
      </c>
      <c r="C1000" s="176" t="s">
        <v>2198</v>
      </c>
      <c r="D1000" s="175" t="s">
        <v>375</v>
      </c>
      <c r="E1000" s="172">
        <v>293</v>
      </c>
      <c r="F1000" s="177">
        <v>143</v>
      </c>
      <c r="G1000" s="177">
        <v>86</v>
      </c>
      <c r="H1000" s="178">
        <v>64</v>
      </c>
      <c r="I1000" s="172">
        <v>295</v>
      </c>
      <c r="J1000" s="177">
        <v>144</v>
      </c>
      <c r="K1000" s="177">
        <v>90</v>
      </c>
      <c r="L1000" s="178">
        <v>61</v>
      </c>
      <c r="M1000" s="172">
        <v>269</v>
      </c>
      <c r="N1000" s="177">
        <v>141</v>
      </c>
      <c r="O1000" s="177">
        <v>66</v>
      </c>
      <c r="P1000" s="178">
        <v>62</v>
      </c>
    </row>
    <row r="1001" spans="1:16" x14ac:dyDescent="0.3">
      <c r="A1001" s="175" t="s">
        <v>873</v>
      </c>
      <c r="B1001" s="176" t="s">
        <v>681</v>
      </c>
      <c r="C1001" s="176" t="s">
        <v>2199</v>
      </c>
      <c r="D1001" s="175" t="s">
        <v>695</v>
      </c>
      <c r="E1001" s="172">
        <v>242</v>
      </c>
      <c r="F1001" s="177">
        <v>61</v>
      </c>
      <c r="G1001" s="177">
        <v>73</v>
      </c>
      <c r="H1001" s="178">
        <v>108</v>
      </c>
      <c r="I1001" s="172">
        <v>264</v>
      </c>
      <c r="J1001" s="177">
        <v>93</v>
      </c>
      <c r="K1001" s="177">
        <v>62</v>
      </c>
      <c r="L1001" s="178">
        <v>109</v>
      </c>
      <c r="M1001" s="172">
        <v>268</v>
      </c>
      <c r="N1001" s="177">
        <v>95</v>
      </c>
      <c r="O1001" s="177">
        <v>62</v>
      </c>
      <c r="P1001" s="178">
        <v>111</v>
      </c>
    </row>
    <row r="1002" spans="1:16" x14ac:dyDescent="0.3">
      <c r="A1002" s="175" t="s">
        <v>539</v>
      </c>
      <c r="B1002" s="176" t="s">
        <v>475</v>
      </c>
      <c r="C1002" s="176" t="s">
        <v>2200</v>
      </c>
      <c r="D1002" s="175" t="s">
        <v>459</v>
      </c>
      <c r="E1002" s="172">
        <v>272</v>
      </c>
      <c r="F1002" s="177">
        <v>92</v>
      </c>
      <c r="G1002" s="177">
        <v>108</v>
      </c>
      <c r="H1002" s="178">
        <v>72</v>
      </c>
      <c r="I1002" s="172">
        <v>258</v>
      </c>
      <c r="J1002" s="177">
        <v>94</v>
      </c>
      <c r="K1002" s="177">
        <v>92</v>
      </c>
      <c r="L1002" s="178">
        <v>72</v>
      </c>
      <c r="M1002" s="172">
        <v>263</v>
      </c>
      <c r="N1002" s="177">
        <v>95</v>
      </c>
      <c r="O1002" s="177">
        <v>99</v>
      </c>
      <c r="P1002" s="178">
        <v>69</v>
      </c>
    </row>
    <row r="1003" spans="1:16" x14ac:dyDescent="0.3">
      <c r="A1003" s="175" t="s">
        <v>107</v>
      </c>
      <c r="B1003" s="176" t="s">
        <v>569</v>
      </c>
      <c r="C1003" s="176" t="s">
        <v>2201</v>
      </c>
      <c r="D1003" s="175" t="s">
        <v>181</v>
      </c>
      <c r="E1003" s="172">
        <v>266</v>
      </c>
      <c r="F1003" s="177">
        <v>119</v>
      </c>
      <c r="G1003" s="177">
        <v>55</v>
      </c>
      <c r="H1003" s="178">
        <v>92</v>
      </c>
      <c r="I1003" s="172">
        <v>271</v>
      </c>
      <c r="J1003" s="177">
        <v>120</v>
      </c>
      <c r="K1003" s="177">
        <v>51</v>
      </c>
      <c r="L1003" s="178">
        <v>100</v>
      </c>
      <c r="M1003" s="172">
        <v>266</v>
      </c>
      <c r="N1003" s="177">
        <v>117</v>
      </c>
      <c r="O1003" s="177">
        <v>47</v>
      </c>
      <c r="P1003" s="178">
        <v>102</v>
      </c>
    </row>
    <row r="1004" spans="1:16" x14ac:dyDescent="0.3">
      <c r="A1004" s="175" t="s">
        <v>938</v>
      </c>
      <c r="B1004" s="176" t="s">
        <v>681</v>
      </c>
      <c r="C1004" s="176" t="s">
        <v>2202</v>
      </c>
      <c r="D1004" s="175" t="s">
        <v>689</v>
      </c>
      <c r="E1004" s="172">
        <v>259</v>
      </c>
      <c r="F1004" s="177">
        <v>147</v>
      </c>
      <c r="G1004" s="177">
        <v>49</v>
      </c>
      <c r="H1004" s="178">
        <v>63</v>
      </c>
      <c r="I1004" s="172">
        <v>264</v>
      </c>
      <c r="J1004" s="177">
        <v>146</v>
      </c>
      <c r="K1004" s="177">
        <v>49</v>
      </c>
      <c r="L1004" s="178">
        <v>69</v>
      </c>
      <c r="M1004" s="172">
        <v>268</v>
      </c>
      <c r="N1004" s="177">
        <v>145</v>
      </c>
      <c r="O1004" s="177">
        <v>50</v>
      </c>
      <c r="P1004" s="178">
        <v>73</v>
      </c>
    </row>
    <row r="1005" spans="1:16" x14ac:dyDescent="0.3">
      <c r="A1005" s="175" t="s">
        <v>711</v>
      </c>
      <c r="B1005" s="176" t="s">
        <v>309</v>
      </c>
      <c r="C1005" s="176" t="s">
        <v>2203</v>
      </c>
      <c r="D1005" s="175" t="s">
        <v>320</v>
      </c>
      <c r="E1005" s="172">
        <v>183</v>
      </c>
      <c r="F1005" s="177">
        <v>82</v>
      </c>
      <c r="G1005" s="177">
        <v>34</v>
      </c>
      <c r="H1005" s="178">
        <v>67</v>
      </c>
      <c r="I1005" s="172">
        <v>260</v>
      </c>
      <c r="J1005" s="177">
        <v>173</v>
      </c>
      <c r="K1005" s="177">
        <v>25</v>
      </c>
      <c r="L1005" s="178">
        <v>62</v>
      </c>
      <c r="M1005" s="172">
        <v>271</v>
      </c>
      <c r="N1005" s="177">
        <v>176</v>
      </c>
      <c r="O1005" s="177">
        <v>25</v>
      </c>
      <c r="P1005" s="178">
        <v>70</v>
      </c>
    </row>
    <row r="1006" spans="1:16" x14ac:dyDescent="0.3">
      <c r="A1006" s="175" t="s">
        <v>107</v>
      </c>
      <c r="B1006" s="176" t="s">
        <v>569</v>
      </c>
      <c r="C1006" s="176" t="s">
        <v>2204</v>
      </c>
      <c r="D1006" s="175" t="s">
        <v>613</v>
      </c>
      <c r="E1006" s="172">
        <v>217</v>
      </c>
      <c r="F1006" s="177">
        <v>183</v>
      </c>
      <c r="G1006" s="177">
        <v>18</v>
      </c>
      <c r="H1006" s="178">
        <v>16</v>
      </c>
      <c r="I1006" s="172">
        <v>254</v>
      </c>
      <c r="J1006" s="177">
        <v>202</v>
      </c>
      <c r="K1006" s="177">
        <v>33</v>
      </c>
      <c r="L1006" s="178">
        <v>19</v>
      </c>
      <c r="M1006" s="172">
        <v>269</v>
      </c>
      <c r="N1006" s="177">
        <v>208</v>
      </c>
      <c r="O1006" s="177">
        <v>36</v>
      </c>
      <c r="P1006" s="178">
        <v>25</v>
      </c>
    </row>
    <row r="1007" spans="1:16" x14ac:dyDescent="0.3">
      <c r="A1007" s="175" t="s">
        <v>913</v>
      </c>
      <c r="B1007" s="176" t="s">
        <v>763</v>
      </c>
      <c r="C1007" s="176" t="s">
        <v>2205</v>
      </c>
      <c r="D1007" s="175" t="s">
        <v>768</v>
      </c>
      <c r="E1007" s="172">
        <v>226</v>
      </c>
      <c r="F1007" s="177">
        <v>130</v>
      </c>
      <c r="G1007" s="177">
        <v>32</v>
      </c>
      <c r="H1007" s="178">
        <v>64</v>
      </c>
      <c r="I1007" s="172">
        <v>258</v>
      </c>
      <c r="J1007" s="177">
        <v>163</v>
      </c>
      <c r="K1007" s="177">
        <v>28</v>
      </c>
      <c r="L1007" s="178">
        <v>67</v>
      </c>
      <c r="M1007" s="172">
        <v>258</v>
      </c>
      <c r="N1007" s="177">
        <v>162</v>
      </c>
      <c r="O1007" s="177">
        <v>28</v>
      </c>
      <c r="P1007" s="178">
        <v>68</v>
      </c>
    </row>
    <row r="1008" spans="1:16" x14ac:dyDescent="0.3">
      <c r="A1008" s="175" t="s">
        <v>457</v>
      </c>
      <c r="B1008" s="176" t="s">
        <v>748</v>
      </c>
      <c r="C1008" s="176" t="s">
        <v>2206</v>
      </c>
      <c r="D1008" s="175" t="s">
        <v>756</v>
      </c>
      <c r="E1008" s="172">
        <v>230</v>
      </c>
      <c r="F1008" s="177">
        <v>84</v>
      </c>
      <c r="G1008" s="177">
        <v>58</v>
      </c>
      <c r="H1008" s="178">
        <v>88</v>
      </c>
      <c r="I1008" s="172">
        <v>238</v>
      </c>
      <c r="J1008" s="177">
        <v>86</v>
      </c>
      <c r="K1008" s="177">
        <v>70</v>
      </c>
      <c r="L1008" s="178">
        <v>82</v>
      </c>
      <c r="M1008" s="172">
        <v>272</v>
      </c>
      <c r="N1008" s="177">
        <v>95</v>
      </c>
      <c r="O1008" s="177">
        <v>80</v>
      </c>
      <c r="P1008" s="178">
        <v>97</v>
      </c>
    </row>
    <row r="1009" spans="1:16" x14ac:dyDescent="0.3">
      <c r="A1009" s="175" t="s">
        <v>308</v>
      </c>
      <c r="B1009" s="176" t="s">
        <v>939</v>
      </c>
      <c r="C1009" s="176" t="s">
        <v>2207</v>
      </c>
      <c r="D1009" s="175" t="s">
        <v>952</v>
      </c>
      <c r="E1009" s="172">
        <v>313</v>
      </c>
      <c r="F1009" s="177">
        <v>182</v>
      </c>
      <c r="G1009" s="177">
        <v>23</v>
      </c>
      <c r="H1009" s="178">
        <v>108</v>
      </c>
      <c r="I1009" s="172">
        <v>254</v>
      </c>
      <c r="J1009" s="177">
        <v>137</v>
      </c>
      <c r="K1009" s="177">
        <v>13</v>
      </c>
      <c r="L1009" s="178">
        <v>104</v>
      </c>
      <c r="M1009" s="172">
        <v>259</v>
      </c>
      <c r="N1009" s="177">
        <v>140</v>
      </c>
      <c r="O1009" s="177">
        <v>12</v>
      </c>
      <c r="P1009" s="178">
        <v>107</v>
      </c>
    </row>
    <row r="1010" spans="1:16" x14ac:dyDescent="0.3">
      <c r="A1010" s="175" t="s">
        <v>308</v>
      </c>
      <c r="B1010" s="176" t="s">
        <v>874</v>
      </c>
      <c r="C1010" s="176" t="s">
        <v>2208</v>
      </c>
      <c r="D1010" s="175" t="s">
        <v>898</v>
      </c>
      <c r="E1010" s="172">
        <v>203</v>
      </c>
      <c r="F1010" s="177">
        <v>104</v>
      </c>
      <c r="G1010" s="177">
        <v>37</v>
      </c>
      <c r="H1010" s="178">
        <v>62</v>
      </c>
      <c r="I1010" s="172">
        <v>258</v>
      </c>
      <c r="J1010" s="177">
        <v>120</v>
      </c>
      <c r="K1010" s="177">
        <v>42</v>
      </c>
      <c r="L1010" s="178">
        <v>96</v>
      </c>
      <c r="M1010" s="172">
        <v>257</v>
      </c>
      <c r="N1010" s="177">
        <v>120</v>
      </c>
      <c r="O1010" s="177">
        <v>40</v>
      </c>
      <c r="P1010" s="178">
        <v>97</v>
      </c>
    </row>
    <row r="1011" spans="1:16" x14ac:dyDescent="0.3">
      <c r="A1011" s="175" t="s">
        <v>512</v>
      </c>
      <c r="B1011" s="176" t="s">
        <v>506</v>
      </c>
      <c r="C1011" s="176" t="s">
        <v>2209</v>
      </c>
      <c r="D1011" s="175" t="s">
        <v>1021</v>
      </c>
      <c r="E1011" s="172">
        <v>241</v>
      </c>
      <c r="F1011" s="177">
        <v>83</v>
      </c>
      <c r="G1011" s="177">
        <v>61</v>
      </c>
      <c r="H1011" s="178">
        <v>97</v>
      </c>
      <c r="I1011" s="172">
        <v>254</v>
      </c>
      <c r="J1011" s="177">
        <v>110</v>
      </c>
      <c r="K1011" s="177">
        <v>60</v>
      </c>
      <c r="L1011" s="178">
        <v>84</v>
      </c>
      <c r="M1011" s="172">
        <v>256</v>
      </c>
      <c r="N1011" s="177">
        <v>110</v>
      </c>
      <c r="O1011" s="177">
        <v>61</v>
      </c>
      <c r="P1011" s="178">
        <v>85</v>
      </c>
    </row>
    <row r="1012" spans="1:16" x14ac:dyDescent="0.3">
      <c r="A1012" s="175" t="s">
        <v>308</v>
      </c>
      <c r="B1012" s="176" t="s">
        <v>309</v>
      </c>
      <c r="C1012" s="176" t="s">
        <v>2210</v>
      </c>
      <c r="D1012" s="175" t="s">
        <v>342</v>
      </c>
      <c r="E1012" s="172">
        <v>270</v>
      </c>
      <c r="F1012" s="177">
        <v>132</v>
      </c>
      <c r="G1012" s="177">
        <v>56</v>
      </c>
      <c r="H1012" s="178">
        <v>82</v>
      </c>
      <c r="I1012" s="172">
        <v>259</v>
      </c>
      <c r="J1012" s="177">
        <v>136</v>
      </c>
      <c r="K1012" s="177">
        <v>43</v>
      </c>
      <c r="L1012" s="178">
        <v>80</v>
      </c>
      <c r="M1012" s="172">
        <v>262</v>
      </c>
      <c r="N1012" s="177">
        <v>135</v>
      </c>
      <c r="O1012" s="177">
        <v>39</v>
      </c>
      <c r="P1012" s="178">
        <v>88</v>
      </c>
    </row>
    <row r="1013" spans="1:16" x14ac:dyDescent="0.3">
      <c r="A1013" s="175" t="s">
        <v>568</v>
      </c>
      <c r="B1013" s="176" t="s">
        <v>874</v>
      </c>
      <c r="C1013" s="176" t="s">
        <v>2211</v>
      </c>
      <c r="D1013" s="175" t="s">
        <v>905</v>
      </c>
      <c r="E1013" s="172">
        <v>186</v>
      </c>
      <c r="F1013" s="177">
        <v>108</v>
      </c>
      <c r="G1013" s="177">
        <v>11</v>
      </c>
      <c r="H1013" s="178">
        <v>67</v>
      </c>
      <c r="I1013" s="172">
        <v>240</v>
      </c>
      <c r="J1013" s="177">
        <v>140</v>
      </c>
      <c r="K1013" s="177">
        <v>37</v>
      </c>
      <c r="L1013" s="178">
        <v>63</v>
      </c>
      <c r="M1013" s="172">
        <v>254</v>
      </c>
      <c r="N1013" s="177">
        <v>140</v>
      </c>
      <c r="O1013" s="177">
        <v>50</v>
      </c>
      <c r="P1013" s="178">
        <v>64</v>
      </c>
    </row>
    <row r="1014" spans="1:16" x14ac:dyDescent="0.3">
      <c r="A1014" s="175" t="s">
        <v>568</v>
      </c>
      <c r="B1014" s="176" t="s">
        <v>939</v>
      </c>
      <c r="C1014" s="176" t="s">
        <v>2212</v>
      </c>
      <c r="D1014" s="176" t="s">
        <v>276</v>
      </c>
      <c r="E1014" s="172">
        <v>187</v>
      </c>
      <c r="F1014" s="177">
        <v>72</v>
      </c>
      <c r="G1014" s="177">
        <v>27</v>
      </c>
      <c r="H1014" s="178">
        <v>88</v>
      </c>
      <c r="I1014" s="172">
        <v>248</v>
      </c>
      <c r="J1014" s="177">
        <v>144</v>
      </c>
      <c r="K1014" s="177">
        <v>26</v>
      </c>
      <c r="L1014" s="178">
        <v>78</v>
      </c>
      <c r="M1014" s="172">
        <v>266</v>
      </c>
      <c r="N1014" s="177">
        <v>145</v>
      </c>
      <c r="O1014" s="177">
        <v>30</v>
      </c>
      <c r="P1014" s="178">
        <v>91</v>
      </c>
    </row>
    <row r="1015" spans="1:16" x14ac:dyDescent="0.3">
      <c r="A1015" s="175" t="s">
        <v>539</v>
      </c>
      <c r="B1015" s="176" t="s">
        <v>939</v>
      </c>
      <c r="C1015" s="176" t="s">
        <v>2213</v>
      </c>
      <c r="D1015" s="175" t="s">
        <v>966</v>
      </c>
      <c r="E1015" s="172">
        <v>254</v>
      </c>
      <c r="F1015" s="177">
        <v>50</v>
      </c>
      <c r="G1015" s="177">
        <v>134</v>
      </c>
      <c r="H1015" s="178">
        <v>70</v>
      </c>
      <c r="I1015" s="172">
        <v>243</v>
      </c>
      <c r="J1015" s="177">
        <v>50</v>
      </c>
      <c r="K1015" s="177">
        <v>120</v>
      </c>
      <c r="L1015" s="178">
        <v>73</v>
      </c>
      <c r="M1015" s="172">
        <v>250</v>
      </c>
      <c r="N1015" s="177">
        <v>50</v>
      </c>
      <c r="O1015" s="177">
        <v>129</v>
      </c>
      <c r="P1015" s="178">
        <v>71</v>
      </c>
    </row>
    <row r="1016" spans="1:16" x14ac:dyDescent="0.3">
      <c r="A1016" s="175" t="s">
        <v>308</v>
      </c>
      <c r="B1016" s="176" t="s">
        <v>874</v>
      </c>
      <c r="C1016" s="176" t="s">
        <v>2214</v>
      </c>
      <c r="D1016" s="175" t="s">
        <v>908</v>
      </c>
      <c r="E1016" s="172">
        <v>218</v>
      </c>
      <c r="F1016" s="177">
        <v>117</v>
      </c>
      <c r="G1016" s="177">
        <v>50</v>
      </c>
      <c r="H1016" s="178">
        <v>51</v>
      </c>
      <c r="I1016" s="172">
        <v>263</v>
      </c>
      <c r="J1016" s="177">
        <v>155</v>
      </c>
      <c r="K1016" s="177">
        <v>48</v>
      </c>
      <c r="L1016" s="178">
        <v>60</v>
      </c>
      <c r="M1016" s="172">
        <v>257</v>
      </c>
      <c r="N1016" s="177">
        <v>154</v>
      </c>
      <c r="O1016" s="177">
        <v>36</v>
      </c>
      <c r="P1016" s="178">
        <v>67</v>
      </c>
    </row>
    <row r="1017" spans="1:16" x14ac:dyDescent="0.3">
      <c r="A1017" s="175" t="s">
        <v>107</v>
      </c>
      <c r="B1017" s="176" t="s">
        <v>261</v>
      </c>
      <c r="C1017" s="176" t="s">
        <v>2215</v>
      </c>
      <c r="D1017" s="175" t="s">
        <v>293</v>
      </c>
      <c r="E1017" s="172">
        <v>240</v>
      </c>
      <c r="F1017" s="177">
        <v>101</v>
      </c>
      <c r="G1017" s="177">
        <v>70</v>
      </c>
      <c r="H1017" s="178">
        <v>69</v>
      </c>
      <c r="I1017" s="172">
        <v>243</v>
      </c>
      <c r="J1017" s="177">
        <v>103</v>
      </c>
      <c r="K1017" s="177">
        <v>71</v>
      </c>
      <c r="L1017" s="178">
        <v>69</v>
      </c>
      <c r="M1017" s="172">
        <v>249</v>
      </c>
      <c r="N1017" s="177">
        <v>104</v>
      </c>
      <c r="O1017" s="177">
        <v>77</v>
      </c>
      <c r="P1017" s="178">
        <v>68</v>
      </c>
    </row>
    <row r="1018" spans="1:16" x14ac:dyDescent="0.3">
      <c r="A1018" s="175" t="s">
        <v>107</v>
      </c>
      <c r="B1018" s="176" t="s">
        <v>1131</v>
      </c>
      <c r="C1018" s="176" t="s">
        <v>2216</v>
      </c>
      <c r="D1018" s="175" t="s">
        <v>1136</v>
      </c>
      <c r="E1018" s="172">
        <v>209</v>
      </c>
      <c r="F1018" s="177">
        <v>141</v>
      </c>
      <c r="G1018" s="177">
        <v>45</v>
      </c>
      <c r="H1018" s="178">
        <v>23</v>
      </c>
      <c r="I1018" s="172">
        <v>240</v>
      </c>
      <c r="J1018" s="177">
        <v>140</v>
      </c>
      <c r="K1018" s="177">
        <v>77</v>
      </c>
      <c r="L1018" s="178">
        <v>23</v>
      </c>
      <c r="M1018" s="172">
        <v>254</v>
      </c>
      <c r="N1018" s="177">
        <v>142</v>
      </c>
      <c r="O1018" s="177">
        <v>85</v>
      </c>
      <c r="P1018" s="178">
        <v>27</v>
      </c>
    </row>
    <row r="1019" spans="1:16" x14ac:dyDescent="0.3">
      <c r="A1019" s="175" t="s">
        <v>308</v>
      </c>
      <c r="B1019" s="176" t="s">
        <v>261</v>
      </c>
      <c r="C1019" s="176" t="s">
        <v>2217</v>
      </c>
      <c r="D1019" s="175" t="s">
        <v>289</v>
      </c>
      <c r="E1019" s="172">
        <v>258</v>
      </c>
      <c r="F1019" s="177">
        <v>83</v>
      </c>
      <c r="G1019" s="177">
        <v>114</v>
      </c>
      <c r="H1019" s="178">
        <v>61</v>
      </c>
      <c r="I1019" s="172">
        <v>256</v>
      </c>
      <c r="J1019" s="177">
        <v>93</v>
      </c>
      <c r="K1019" s="177">
        <v>100</v>
      </c>
      <c r="L1019" s="178">
        <v>63</v>
      </c>
      <c r="M1019" s="172">
        <v>246</v>
      </c>
      <c r="N1019" s="177">
        <v>93</v>
      </c>
      <c r="O1019" s="177">
        <v>92</v>
      </c>
      <c r="P1019" s="178">
        <v>61</v>
      </c>
    </row>
    <row r="1020" spans="1:16" x14ac:dyDescent="0.3">
      <c r="A1020" s="175" t="s">
        <v>1130</v>
      </c>
      <c r="B1020" s="176" t="s">
        <v>939</v>
      </c>
      <c r="C1020" s="176" t="s">
        <v>2218</v>
      </c>
      <c r="D1020" s="175" t="s">
        <v>1009</v>
      </c>
      <c r="E1020" s="172">
        <v>169</v>
      </c>
      <c r="F1020" s="177">
        <v>56</v>
      </c>
      <c r="G1020" s="177">
        <v>41</v>
      </c>
      <c r="H1020" s="178">
        <v>72</v>
      </c>
      <c r="I1020" s="172">
        <v>248</v>
      </c>
      <c r="J1020" s="177">
        <v>135</v>
      </c>
      <c r="K1020" s="177">
        <v>39</v>
      </c>
      <c r="L1020" s="178">
        <v>74</v>
      </c>
      <c r="M1020" s="172">
        <v>250</v>
      </c>
      <c r="N1020" s="177">
        <v>134</v>
      </c>
      <c r="O1020" s="177">
        <v>39</v>
      </c>
      <c r="P1020" s="178">
        <v>77</v>
      </c>
    </row>
    <row r="1021" spans="1:16" x14ac:dyDescent="0.3">
      <c r="A1021" s="175" t="s">
        <v>747</v>
      </c>
      <c r="B1021" s="176" t="s">
        <v>763</v>
      </c>
      <c r="C1021" s="176" t="s">
        <v>2219</v>
      </c>
      <c r="D1021" s="175" t="s">
        <v>790</v>
      </c>
      <c r="E1021" s="172">
        <v>214</v>
      </c>
      <c r="F1021" s="177">
        <v>140</v>
      </c>
      <c r="G1021" s="177">
        <v>17</v>
      </c>
      <c r="H1021" s="178">
        <v>57</v>
      </c>
      <c r="I1021" s="172">
        <v>215</v>
      </c>
      <c r="J1021" s="177">
        <v>137</v>
      </c>
      <c r="K1021" s="177">
        <v>16</v>
      </c>
      <c r="L1021" s="178">
        <v>62</v>
      </c>
      <c r="M1021" s="172">
        <v>251</v>
      </c>
      <c r="N1021" s="177">
        <v>165</v>
      </c>
      <c r="O1021" s="177">
        <v>19</v>
      </c>
      <c r="P1021" s="178">
        <v>67</v>
      </c>
    </row>
    <row r="1022" spans="1:16" x14ac:dyDescent="0.3">
      <c r="A1022" s="175" t="s">
        <v>568</v>
      </c>
      <c r="B1022" s="176" t="s">
        <v>309</v>
      </c>
      <c r="C1022" s="176" t="s">
        <v>2220</v>
      </c>
      <c r="D1022" s="175" t="s">
        <v>332</v>
      </c>
      <c r="E1022" s="172">
        <v>243</v>
      </c>
      <c r="F1022" s="177">
        <v>95</v>
      </c>
      <c r="G1022" s="177">
        <v>21</v>
      </c>
      <c r="H1022" s="178">
        <v>127</v>
      </c>
      <c r="I1022" s="172">
        <v>244</v>
      </c>
      <c r="J1022" s="177">
        <v>100</v>
      </c>
      <c r="K1022" s="177">
        <v>19</v>
      </c>
      <c r="L1022" s="178">
        <v>125</v>
      </c>
      <c r="M1022" s="172">
        <v>244</v>
      </c>
      <c r="N1022" s="177">
        <v>99</v>
      </c>
      <c r="O1022" s="177">
        <v>21</v>
      </c>
      <c r="P1022" s="178">
        <v>124</v>
      </c>
    </row>
    <row r="1023" spans="1:16" x14ac:dyDescent="0.3">
      <c r="A1023" s="175" t="s">
        <v>568</v>
      </c>
      <c r="B1023" s="176" t="s">
        <v>569</v>
      </c>
      <c r="C1023" s="176" t="s">
        <v>2221</v>
      </c>
      <c r="D1023" s="175" t="s">
        <v>584</v>
      </c>
      <c r="E1023" s="172">
        <v>253</v>
      </c>
      <c r="F1023" s="177">
        <v>179</v>
      </c>
      <c r="G1023" s="177">
        <v>7</v>
      </c>
      <c r="H1023" s="178">
        <v>67</v>
      </c>
      <c r="I1023" s="172">
        <v>241</v>
      </c>
      <c r="J1023" s="177">
        <v>176</v>
      </c>
      <c r="K1023" s="177">
        <v>9</v>
      </c>
      <c r="L1023" s="178">
        <v>56</v>
      </c>
      <c r="M1023" s="172">
        <v>251</v>
      </c>
      <c r="N1023" s="177">
        <v>180</v>
      </c>
      <c r="O1023" s="177">
        <v>8</v>
      </c>
      <c r="P1023" s="178">
        <v>63</v>
      </c>
    </row>
    <row r="1024" spans="1:16" x14ac:dyDescent="0.3">
      <c r="A1024" s="175" t="s">
        <v>107</v>
      </c>
      <c r="B1024" s="176" t="s">
        <v>939</v>
      </c>
      <c r="C1024" s="176" t="s">
        <v>2222</v>
      </c>
      <c r="D1024" s="175" t="s">
        <v>955</v>
      </c>
      <c r="E1024" s="172">
        <v>240</v>
      </c>
      <c r="F1024" s="177">
        <v>122</v>
      </c>
      <c r="G1024" s="177">
        <v>14</v>
      </c>
      <c r="H1024" s="178">
        <v>104</v>
      </c>
      <c r="I1024" s="172">
        <v>248</v>
      </c>
      <c r="J1024" s="177">
        <v>122</v>
      </c>
      <c r="K1024" s="177">
        <v>14</v>
      </c>
      <c r="L1024" s="178">
        <v>112</v>
      </c>
      <c r="M1024" s="172">
        <v>244</v>
      </c>
      <c r="N1024" s="177">
        <v>120</v>
      </c>
      <c r="O1024" s="177">
        <v>12</v>
      </c>
      <c r="P1024" s="178">
        <v>112</v>
      </c>
    </row>
    <row r="1025" spans="1:16" x14ac:dyDescent="0.3">
      <c r="A1025" s="175" t="s">
        <v>1122</v>
      </c>
      <c r="B1025" s="176" t="s">
        <v>458</v>
      </c>
      <c r="C1025" s="176" t="s">
        <v>2223</v>
      </c>
      <c r="D1025" s="175" t="s">
        <v>473</v>
      </c>
      <c r="E1025" s="172">
        <v>273</v>
      </c>
      <c r="F1025" s="177">
        <v>101</v>
      </c>
      <c r="G1025" s="177">
        <v>88</v>
      </c>
      <c r="H1025" s="178">
        <v>84</v>
      </c>
      <c r="I1025" s="172">
        <v>243</v>
      </c>
      <c r="J1025" s="177">
        <v>90</v>
      </c>
      <c r="K1025" s="177">
        <v>65</v>
      </c>
      <c r="L1025" s="178">
        <v>88</v>
      </c>
      <c r="M1025" s="172">
        <v>245</v>
      </c>
      <c r="N1025" s="177">
        <v>94</v>
      </c>
      <c r="O1025" s="177">
        <v>62</v>
      </c>
      <c r="P1025" s="178">
        <v>89</v>
      </c>
    </row>
    <row r="1026" spans="1:16" x14ac:dyDescent="0.3">
      <c r="A1026" s="175" t="s">
        <v>1085</v>
      </c>
      <c r="B1026" s="176" t="s">
        <v>681</v>
      </c>
      <c r="C1026" s="176" t="s">
        <v>2224</v>
      </c>
      <c r="D1026" s="175" t="s">
        <v>702</v>
      </c>
      <c r="E1026" s="172">
        <v>212</v>
      </c>
      <c r="F1026" s="177">
        <v>115</v>
      </c>
      <c r="G1026" s="177">
        <v>21</v>
      </c>
      <c r="H1026" s="178">
        <v>76</v>
      </c>
      <c r="I1026" s="172">
        <v>234</v>
      </c>
      <c r="J1026" s="177">
        <v>137</v>
      </c>
      <c r="K1026" s="177">
        <v>24</v>
      </c>
      <c r="L1026" s="178">
        <v>73</v>
      </c>
      <c r="M1026" s="172">
        <v>252</v>
      </c>
      <c r="N1026" s="177">
        <v>139</v>
      </c>
      <c r="O1026" s="177">
        <v>31</v>
      </c>
      <c r="P1026" s="178">
        <v>82</v>
      </c>
    </row>
    <row r="1027" spans="1:16" x14ac:dyDescent="0.3">
      <c r="A1027" s="175" t="s">
        <v>107</v>
      </c>
      <c r="B1027" s="176" t="s">
        <v>681</v>
      </c>
      <c r="C1027" s="176" t="s">
        <v>2225</v>
      </c>
      <c r="D1027" s="175" t="s">
        <v>690</v>
      </c>
      <c r="E1027" s="172">
        <v>241</v>
      </c>
      <c r="F1027" s="177">
        <v>124</v>
      </c>
      <c r="G1027" s="177">
        <v>60</v>
      </c>
      <c r="H1027" s="178">
        <v>57</v>
      </c>
      <c r="I1027" s="172">
        <v>254</v>
      </c>
      <c r="J1027" s="177">
        <v>126</v>
      </c>
      <c r="K1027" s="177">
        <v>65</v>
      </c>
      <c r="L1027" s="178">
        <v>63</v>
      </c>
      <c r="M1027" s="172">
        <v>251</v>
      </c>
      <c r="N1027" s="177">
        <v>126</v>
      </c>
      <c r="O1027" s="177">
        <v>52</v>
      </c>
      <c r="P1027" s="178">
        <v>73</v>
      </c>
    </row>
    <row r="1028" spans="1:16" x14ac:dyDescent="0.3">
      <c r="A1028" s="175" t="s">
        <v>1085</v>
      </c>
      <c r="B1028" s="176" t="s">
        <v>261</v>
      </c>
      <c r="C1028" s="176" t="s">
        <v>2226</v>
      </c>
      <c r="D1028" s="175" t="s">
        <v>285</v>
      </c>
      <c r="E1028" s="172">
        <v>197</v>
      </c>
      <c r="F1028" s="177">
        <v>107</v>
      </c>
      <c r="G1028" s="177">
        <v>48</v>
      </c>
      <c r="H1028" s="178">
        <v>42</v>
      </c>
      <c r="I1028" s="172">
        <v>244</v>
      </c>
      <c r="J1028" s="177">
        <v>144</v>
      </c>
      <c r="K1028" s="177">
        <v>57</v>
      </c>
      <c r="L1028" s="178">
        <v>43</v>
      </c>
      <c r="M1028" s="172">
        <v>243</v>
      </c>
      <c r="N1028" s="177">
        <v>148</v>
      </c>
      <c r="O1028" s="177">
        <v>49</v>
      </c>
      <c r="P1028" s="178">
        <v>46</v>
      </c>
    </row>
    <row r="1029" spans="1:16" x14ac:dyDescent="0.3">
      <c r="A1029" s="175" t="s">
        <v>1149</v>
      </c>
      <c r="B1029" s="176" t="s">
        <v>681</v>
      </c>
      <c r="C1029" s="176" t="s">
        <v>2227</v>
      </c>
      <c r="D1029" s="175" t="s">
        <v>692</v>
      </c>
      <c r="E1029" s="172">
        <v>214</v>
      </c>
      <c r="F1029" s="177">
        <v>125</v>
      </c>
      <c r="G1029" s="177">
        <v>38</v>
      </c>
      <c r="H1029" s="178">
        <v>51</v>
      </c>
      <c r="I1029" s="172">
        <v>218</v>
      </c>
      <c r="J1029" s="177">
        <v>125</v>
      </c>
      <c r="K1029" s="177">
        <v>43</v>
      </c>
      <c r="L1029" s="178">
        <v>50</v>
      </c>
      <c r="M1029" s="172">
        <v>240</v>
      </c>
      <c r="N1029" s="177">
        <v>125</v>
      </c>
      <c r="O1029" s="177">
        <v>64</v>
      </c>
      <c r="P1029" s="178">
        <v>51</v>
      </c>
    </row>
    <row r="1030" spans="1:16" x14ac:dyDescent="0.3">
      <c r="A1030" s="175" t="s">
        <v>819</v>
      </c>
      <c r="B1030" s="176" t="s">
        <v>569</v>
      </c>
      <c r="C1030" s="176" t="s">
        <v>2228</v>
      </c>
      <c r="D1030" s="175" t="s">
        <v>630</v>
      </c>
      <c r="E1030" s="172">
        <v>213</v>
      </c>
      <c r="F1030" s="177">
        <v>82</v>
      </c>
      <c r="G1030" s="177">
        <v>78</v>
      </c>
      <c r="H1030" s="178">
        <v>53</v>
      </c>
      <c r="I1030" s="172">
        <v>266</v>
      </c>
      <c r="J1030" s="177">
        <v>83</v>
      </c>
      <c r="K1030" s="177">
        <v>128</v>
      </c>
      <c r="L1030" s="178">
        <v>55</v>
      </c>
      <c r="M1030" s="172">
        <v>240</v>
      </c>
      <c r="N1030" s="177">
        <v>98</v>
      </c>
      <c r="O1030" s="177">
        <v>86</v>
      </c>
      <c r="P1030" s="178">
        <v>56</v>
      </c>
    </row>
    <row r="1031" spans="1:16" x14ac:dyDescent="0.3">
      <c r="A1031" s="175" t="s">
        <v>938</v>
      </c>
      <c r="B1031" s="176" t="s">
        <v>181</v>
      </c>
      <c r="C1031" s="176" t="s">
        <v>2229</v>
      </c>
      <c r="D1031" s="175" t="s">
        <v>847</v>
      </c>
      <c r="E1031" s="172">
        <v>252</v>
      </c>
      <c r="F1031" s="177">
        <v>87</v>
      </c>
      <c r="G1031" s="177">
        <v>41</v>
      </c>
      <c r="H1031" s="178">
        <v>124</v>
      </c>
      <c r="I1031" s="172">
        <v>239</v>
      </c>
      <c r="J1031" s="177">
        <v>88</v>
      </c>
      <c r="K1031" s="177">
        <v>37</v>
      </c>
      <c r="L1031" s="178">
        <v>114</v>
      </c>
      <c r="M1031" s="172">
        <v>243</v>
      </c>
      <c r="N1031" s="177">
        <v>89</v>
      </c>
      <c r="O1031" s="177">
        <v>34</v>
      </c>
      <c r="P1031" s="178">
        <v>120</v>
      </c>
    </row>
    <row r="1032" spans="1:16" x14ac:dyDescent="0.3">
      <c r="A1032" s="175" t="s">
        <v>539</v>
      </c>
      <c r="B1032" s="176" t="s">
        <v>309</v>
      </c>
      <c r="C1032" s="176" t="s">
        <v>2230</v>
      </c>
      <c r="D1032" s="175" t="s">
        <v>421</v>
      </c>
      <c r="E1032" s="172">
        <v>191</v>
      </c>
      <c r="F1032" s="177">
        <v>133</v>
      </c>
      <c r="G1032" s="177">
        <v>22</v>
      </c>
      <c r="H1032" s="178">
        <v>36</v>
      </c>
      <c r="I1032" s="172">
        <v>237</v>
      </c>
      <c r="J1032" s="177">
        <v>178</v>
      </c>
      <c r="K1032" s="177">
        <v>23</v>
      </c>
      <c r="L1032" s="178">
        <v>36</v>
      </c>
      <c r="M1032" s="172">
        <v>238</v>
      </c>
      <c r="N1032" s="177">
        <v>177</v>
      </c>
      <c r="O1032" s="177">
        <v>24</v>
      </c>
      <c r="P1032" s="178">
        <v>37</v>
      </c>
    </row>
    <row r="1033" spans="1:16" x14ac:dyDescent="0.3">
      <c r="A1033" s="175" t="s">
        <v>938</v>
      </c>
      <c r="B1033" s="176" t="s">
        <v>569</v>
      </c>
      <c r="C1033" s="176" t="s">
        <v>2231</v>
      </c>
      <c r="D1033" s="175" t="s">
        <v>665</v>
      </c>
      <c r="E1033" s="172">
        <v>204</v>
      </c>
      <c r="F1033" s="177">
        <v>112</v>
      </c>
      <c r="G1033" s="177">
        <v>26</v>
      </c>
      <c r="H1033" s="178">
        <v>66</v>
      </c>
      <c r="I1033" s="172">
        <v>211</v>
      </c>
      <c r="J1033" s="177">
        <v>113</v>
      </c>
      <c r="K1033" s="177">
        <v>33</v>
      </c>
      <c r="L1033" s="178">
        <v>65</v>
      </c>
      <c r="M1033" s="172">
        <v>235</v>
      </c>
      <c r="N1033" s="177">
        <v>132</v>
      </c>
      <c r="O1033" s="177">
        <v>40</v>
      </c>
      <c r="P1033" s="178">
        <v>63</v>
      </c>
    </row>
    <row r="1034" spans="1:16" x14ac:dyDescent="0.3">
      <c r="A1034" s="175" t="s">
        <v>873</v>
      </c>
      <c r="B1034" s="176" t="s">
        <v>939</v>
      </c>
      <c r="C1034" s="176" t="s">
        <v>2232</v>
      </c>
      <c r="D1034" s="175" t="s">
        <v>951</v>
      </c>
      <c r="E1034" s="172">
        <v>227</v>
      </c>
      <c r="F1034" s="177">
        <v>108</v>
      </c>
      <c r="G1034" s="177">
        <v>103</v>
      </c>
      <c r="H1034" s="178">
        <v>16</v>
      </c>
      <c r="I1034" s="172">
        <v>246</v>
      </c>
      <c r="J1034" s="177">
        <v>129</v>
      </c>
      <c r="K1034" s="177">
        <v>104</v>
      </c>
      <c r="L1034" s="178">
        <v>13</v>
      </c>
      <c r="M1034" s="172">
        <v>237</v>
      </c>
      <c r="N1034" s="177">
        <v>122</v>
      </c>
      <c r="O1034" s="177">
        <v>101</v>
      </c>
      <c r="P1034" s="178">
        <v>14</v>
      </c>
    </row>
    <row r="1035" spans="1:16" x14ac:dyDescent="0.3">
      <c r="A1035" s="175" t="s">
        <v>107</v>
      </c>
      <c r="B1035" s="176" t="s">
        <v>135</v>
      </c>
      <c r="C1035" s="176" t="s">
        <v>2233</v>
      </c>
      <c r="D1035" s="175" t="s">
        <v>442</v>
      </c>
      <c r="E1035" s="172">
        <v>273</v>
      </c>
      <c r="F1035" s="177">
        <v>147</v>
      </c>
      <c r="G1035" s="177">
        <v>104</v>
      </c>
      <c r="H1035" s="178">
        <v>22</v>
      </c>
      <c r="I1035" s="172">
        <v>245</v>
      </c>
      <c r="J1035" s="177">
        <v>118</v>
      </c>
      <c r="K1035" s="177">
        <v>104</v>
      </c>
      <c r="L1035" s="178">
        <v>23</v>
      </c>
      <c r="M1035" s="172">
        <v>236</v>
      </c>
      <c r="N1035" s="177">
        <v>112</v>
      </c>
      <c r="O1035" s="177">
        <v>100</v>
      </c>
      <c r="P1035" s="178">
        <v>24</v>
      </c>
    </row>
    <row r="1036" spans="1:16" x14ac:dyDescent="0.3">
      <c r="A1036" s="175" t="s">
        <v>819</v>
      </c>
      <c r="B1036" s="176" t="s">
        <v>874</v>
      </c>
      <c r="C1036" s="176" t="s">
        <v>2234</v>
      </c>
      <c r="D1036" s="175" t="s">
        <v>879</v>
      </c>
      <c r="E1036" s="172">
        <v>251</v>
      </c>
      <c r="F1036" s="177">
        <v>86</v>
      </c>
      <c r="G1036" s="177">
        <v>99</v>
      </c>
      <c r="H1036" s="178">
        <v>66</v>
      </c>
      <c r="I1036" s="172">
        <v>248</v>
      </c>
      <c r="J1036" s="177">
        <v>86</v>
      </c>
      <c r="K1036" s="177">
        <v>97</v>
      </c>
      <c r="L1036" s="178">
        <v>65</v>
      </c>
      <c r="M1036" s="172">
        <v>239</v>
      </c>
      <c r="N1036" s="177">
        <v>84</v>
      </c>
      <c r="O1036" s="177">
        <v>84</v>
      </c>
      <c r="P1036" s="178">
        <v>71</v>
      </c>
    </row>
    <row r="1037" spans="1:16" x14ac:dyDescent="0.3">
      <c r="A1037" s="175" t="s">
        <v>819</v>
      </c>
      <c r="B1037" s="176" t="s">
        <v>309</v>
      </c>
      <c r="C1037" s="176" t="s">
        <v>2235</v>
      </c>
      <c r="D1037" s="175" t="s">
        <v>316</v>
      </c>
      <c r="E1037" s="172">
        <v>216</v>
      </c>
      <c r="F1037" s="177">
        <v>130</v>
      </c>
      <c r="G1037" s="177">
        <v>24</v>
      </c>
      <c r="H1037" s="178">
        <v>62</v>
      </c>
      <c r="I1037" s="172">
        <v>228</v>
      </c>
      <c r="J1037" s="177">
        <v>139</v>
      </c>
      <c r="K1037" s="177">
        <v>24</v>
      </c>
      <c r="L1037" s="178">
        <v>65</v>
      </c>
      <c r="M1037" s="172">
        <v>223</v>
      </c>
      <c r="N1037" s="177">
        <v>138</v>
      </c>
      <c r="O1037" s="177">
        <v>27</v>
      </c>
      <c r="P1037" s="178">
        <v>58</v>
      </c>
    </row>
    <row r="1038" spans="1:16" x14ac:dyDescent="0.3">
      <c r="A1038" s="175" t="s">
        <v>260</v>
      </c>
      <c r="B1038" s="176" t="s">
        <v>309</v>
      </c>
      <c r="C1038" s="176" t="s">
        <v>2236</v>
      </c>
      <c r="D1038" s="175" t="s">
        <v>318</v>
      </c>
      <c r="E1038" s="172">
        <v>220</v>
      </c>
      <c r="F1038" s="177">
        <v>77</v>
      </c>
      <c r="G1038" s="177">
        <v>40</v>
      </c>
      <c r="H1038" s="178">
        <v>103</v>
      </c>
      <c r="I1038" s="172">
        <v>223</v>
      </c>
      <c r="J1038" s="177">
        <v>76</v>
      </c>
      <c r="K1038" s="177">
        <v>40</v>
      </c>
      <c r="L1038" s="178">
        <v>107</v>
      </c>
      <c r="M1038" s="172">
        <v>238</v>
      </c>
      <c r="N1038" s="177">
        <v>86</v>
      </c>
      <c r="O1038" s="177">
        <v>35</v>
      </c>
      <c r="P1038" s="178">
        <v>117</v>
      </c>
    </row>
    <row r="1039" spans="1:16" x14ac:dyDescent="0.3">
      <c r="A1039" s="175" t="s">
        <v>568</v>
      </c>
      <c r="B1039" s="176" t="s">
        <v>513</v>
      </c>
      <c r="C1039" s="176" t="s">
        <v>2237</v>
      </c>
      <c r="D1039" s="175" t="s">
        <v>526</v>
      </c>
      <c r="E1039" s="172">
        <v>245</v>
      </c>
      <c r="F1039" s="177">
        <v>137</v>
      </c>
      <c r="G1039" s="177">
        <v>31</v>
      </c>
      <c r="H1039" s="178">
        <v>77</v>
      </c>
      <c r="I1039" s="172">
        <v>246</v>
      </c>
      <c r="J1039" s="177">
        <v>136</v>
      </c>
      <c r="K1039" s="177">
        <v>36</v>
      </c>
      <c r="L1039" s="178">
        <v>74</v>
      </c>
      <c r="M1039" s="172">
        <v>222</v>
      </c>
      <c r="N1039" s="177">
        <v>114</v>
      </c>
      <c r="O1039" s="177">
        <v>38</v>
      </c>
      <c r="P1039" s="178">
        <v>70</v>
      </c>
    </row>
    <row r="1040" spans="1:16" x14ac:dyDescent="0.3">
      <c r="A1040" s="175" t="s">
        <v>1085</v>
      </c>
      <c r="B1040" s="176" t="s">
        <v>874</v>
      </c>
      <c r="C1040" s="176" t="s">
        <v>2238</v>
      </c>
      <c r="D1040" s="175" t="s">
        <v>911</v>
      </c>
      <c r="E1040" s="172">
        <v>202</v>
      </c>
      <c r="F1040" s="177">
        <v>105</v>
      </c>
      <c r="G1040" s="177">
        <v>39</v>
      </c>
      <c r="H1040" s="178">
        <v>58</v>
      </c>
      <c r="I1040" s="172">
        <v>216</v>
      </c>
      <c r="J1040" s="177">
        <v>107</v>
      </c>
      <c r="K1040" s="177">
        <v>46</v>
      </c>
      <c r="L1040" s="178">
        <v>63</v>
      </c>
      <c r="M1040" s="172">
        <v>221</v>
      </c>
      <c r="N1040" s="177">
        <v>131</v>
      </c>
      <c r="O1040" s="177">
        <v>31</v>
      </c>
      <c r="P1040" s="178">
        <v>59</v>
      </c>
    </row>
    <row r="1041" spans="1:16" x14ac:dyDescent="0.3">
      <c r="A1041" s="175" t="s">
        <v>308</v>
      </c>
      <c r="B1041" s="176" t="s">
        <v>506</v>
      </c>
      <c r="C1041" s="176" t="s">
        <v>2239</v>
      </c>
      <c r="D1041" s="175" t="s">
        <v>1020</v>
      </c>
      <c r="E1041" s="172">
        <v>193</v>
      </c>
      <c r="F1041" s="177">
        <v>103</v>
      </c>
      <c r="G1041" s="177">
        <v>26</v>
      </c>
      <c r="H1041" s="178">
        <v>64</v>
      </c>
      <c r="I1041" s="172">
        <v>203</v>
      </c>
      <c r="J1041" s="177">
        <v>101</v>
      </c>
      <c r="K1041" s="177">
        <v>28</v>
      </c>
      <c r="L1041" s="178">
        <v>74</v>
      </c>
      <c r="M1041" s="172">
        <v>222</v>
      </c>
      <c r="N1041" s="177">
        <v>111</v>
      </c>
      <c r="O1041" s="177">
        <v>40</v>
      </c>
      <c r="P1041" s="178">
        <v>71</v>
      </c>
    </row>
    <row r="1042" spans="1:16" x14ac:dyDescent="0.3">
      <c r="A1042" s="175" t="s">
        <v>819</v>
      </c>
      <c r="B1042" s="176" t="s">
        <v>681</v>
      </c>
      <c r="C1042" s="176" t="s">
        <v>2240</v>
      </c>
      <c r="D1042" s="175" t="s">
        <v>686</v>
      </c>
      <c r="E1042" s="172">
        <v>232</v>
      </c>
      <c r="F1042" s="177">
        <v>126</v>
      </c>
      <c r="G1042" s="177">
        <v>51</v>
      </c>
      <c r="H1042" s="178">
        <v>55</v>
      </c>
      <c r="I1042" s="172">
        <v>235</v>
      </c>
      <c r="J1042" s="177">
        <v>132</v>
      </c>
      <c r="K1042" s="177">
        <v>46</v>
      </c>
      <c r="L1042" s="178">
        <v>57</v>
      </c>
      <c r="M1042" s="172">
        <v>226</v>
      </c>
      <c r="N1042" s="177">
        <v>132</v>
      </c>
      <c r="O1042" s="177">
        <v>35</v>
      </c>
      <c r="P1042" s="178">
        <v>59</v>
      </c>
    </row>
    <row r="1043" spans="1:16" x14ac:dyDescent="0.3">
      <c r="A1043" s="175" t="s">
        <v>1130</v>
      </c>
      <c r="B1043" s="176" t="s">
        <v>681</v>
      </c>
      <c r="C1043" s="176" t="s">
        <v>2241</v>
      </c>
      <c r="D1043" s="175" t="s">
        <v>706</v>
      </c>
      <c r="E1043" s="172">
        <v>200</v>
      </c>
      <c r="F1043" s="177">
        <v>113</v>
      </c>
      <c r="G1043" s="177">
        <v>47</v>
      </c>
      <c r="H1043" s="178">
        <v>40</v>
      </c>
      <c r="I1043" s="172">
        <v>225</v>
      </c>
      <c r="J1043" s="177">
        <v>133</v>
      </c>
      <c r="K1043" s="177">
        <v>51</v>
      </c>
      <c r="L1043" s="178">
        <v>41</v>
      </c>
      <c r="M1043" s="172">
        <v>227</v>
      </c>
      <c r="N1043" s="177">
        <v>133</v>
      </c>
      <c r="O1043" s="177">
        <v>50</v>
      </c>
      <c r="P1043" s="178">
        <v>44</v>
      </c>
    </row>
    <row r="1044" spans="1:16" x14ac:dyDescent="0.3">
      <c r="A1044" s="175" t="s">
        <v>308</v>
      </c>
      <c r="B1044" s="176" t="s">
        <v>939</v>
      </c>
      <c r="C1044" s="176" t="s">
        <v>2242</v>
      </c>
      <c r="D1044" s="175" t="s">
        <v>947</v>
      </c>
      <c r="E1044" s="172">
        <v>197</v>
      </c>
      <c r="F1044" s="177">
        <v>96</v>
      </c>
      <c r="G1044" s="177">
        <v>32</v>
      </c>
      <c r="H1044" s="178">
        <v>69</v>
      </c>
      <c r="I1044" s="172">
        <v>228</v>
      </c>
      <c r="J1044" s="177">
        <v>113</v>
      </c>
      <c r="K1044" s="177">
        <v>32</v>
      </c>
      <c r="L1044" s="178">
        <v>83</v>
      </c>
      <c r="M1044" s="172">
        <v>209</v>
      </c>
      <c r="N1044" s="177">
        <v>116</v>
      </c>
      <c r="O1044" s="177">
        <v>23</v>
      </c>
      <c r="P1044" s="178">
        <v>70</v>
      </c>
    </row>
    <row r="1045" spans="1:16" x14ac:dyDescent="0.3">
      <c r="A1045" s="175" t="s">
        <v>539</v>
      </c>
      <c r="B1045" s="176" t="s">
        <v>939</v>
      </c>
      <c r="C1045" s="176" t="s">
        <v>2243</v>
      </c>
      <c r="D1045" s="175" t="s">
        <v>1004</v>
      </c>
      <c r="E1045" s="172">
        <v>207</v>
      </c>
      <c r="F1045" s="177">
        <v>60</v>
      </c>
      <c r="G1045" s="177">
        <v>64</v>
      </c>
      <c r="H1045" s="178">
        <v>83</v>
      </c>
      <c r="I1045" s="172">
        <v>219</v>
      </c>
      <c r="J1045" s="177">
        <v>82</v>
      </c>
      <c r="K1045" s="177">
        <v>67</v>
      </c>
      <c r="L1045" s="178">
        <v>70</v>
      </c>
      <c r="M1045" s="172">
        <v>203</v>
      </c>
      <c r="N1045" s="177">
        <v>81</v>
      </c>
      <c r="O1045" s="177">
        <v>68</v>
      </c>
      <c r="P1045" s="178">
        <v>54</v>
      </c>
    </row>
    <row r="1046" spans="1:16" x14ac:dyDescent="0.3">
      <c r="A1046" s="175" t="s">
        <v>762</v>
      </c>
      <c r="B1046" s="176" t="s">
        <v>681</v>
      </c>
      <c r="C1046" s="176" t="s">
        <v>2244</v>
      </c>
      <c r="D1046" s="176" t="s">
        <v>684</v>
      </c>
      <c r="E1046" s="172">
        <v>210</v>
      </c>
      <c r="F1046" s="177">
        <v>87</v>
      </c>
      <c r="G1046" s="177">
        <v>80</v>
      </c>
      <c r="H1046" s="178">
        <v>43</v>
      </c>
      <c r="I1046" s="172">
        <v>214</v>
      </c>
      <c r="J1046" s="177">
        <v>90</v>
      </c>
      <c r="K1046" s="177">
        <v>77</v>
      </c>
      <c r="L1046" s="178">
        <v>47</v>
      </c>
      <c r="M1046" s="172">
        <v>221</v>
      </c>
      <c r="N1046" s="177">
        <v>89</v>
      </c>
      <c r="O1046" s="177">
        <v>82</v>
      </c>
      <c r="P1046" s="178">
        <v>50</v>
      </c>
    </row>
    <row r="1047" spans="1:16" x14ac:dyDescent="0.3">
      <c r="A1047" s="175" t="s">
        <v>1178</v>
      </c>
      <c r="B1047" s="176" t="s">
        <v>939</v>
      </c>
      <c r="C1047" s="176" t="s">
        <v>2245</v>
      </c>
      <c r="D1047" s="175" t="s">
        <v>460</v>
      </c>
      <c r="E1047" s="172">
        <v>195</v>
      </c>
      <c r="F1047" s="177">
        <v>114</v>
      </c>
      <c r="G1047" s="177">
        <v>29</v>
      </c>
      <c r="H1047" s="178">
        <v>52</v>
      </c>
      <c r="I1047" s="172">
        <v>210</v>
      </c>
      <c r="J1047" s="177">
        <v>130</v>
      </c>
      <c r="K1047" s="177">
        <v>28</v>
      </c>
      <c r="L1047" s="178">
        <v>52</v>
      </c>
      <c r="M1047" s="172">
        <v>224</v>
      </c>
      <c r="N1047" s="177">
        <v>131</v>
      </c>
      <c r="O1047" s="177">
        <v>34</v>
      </c>
      <c r="P1047" s="178">
        <v>59</v>
      </c>
    </row>
    <row r="1048" spans="1:16" x14ac:dyDescent="0.3">
      <c r="A1048" s="175" t="s">
        <v>308</v>
      </c>
      <c r="B1048" s="176" t="s">
        <v>939</v>
      </c>
      <c r="C1048" s="176" t="s">
        <v>2246</v>
      </c>
      <c r="D1048" s="175" t="s">
        <v>967</v>
      </c>
      <c r="E1048" s="172">
        <v>166</v>
      </c>
      <c r="F1048" s="177">
        <v>84</v>
      </c>
      <c r="G1048" s="177">
        <v>31</v>
      </c>
      <c r="H1048" s="178">
        <v>51</v>
      </c>
      <c r="I1048" s="172">
        <v>205</v>
      </c>
      <c r="J1048" s="177">
        <v>118</v>
      </c>
      <c r="K1048" s="177">
        <v>37</v>
      </c>
      <c r="L1048" s="178">
        <v>50</v>
      </c>
      <c r="M1048" s="172">
        <v>211</v>
      </c>
      <c r="N1048" s="177">
        <v>121</v>
      </c>
      <c r="O1048" s="177">
        <v>45</v>
      </c>
      <c r="P1048" s="178">
        <v>45</v>
      </c>
    </row>
    <row r="1049" spans="1:16" x14ac:dyDescent="0.3">
      <c r="A1049" s="175" t="s">
        <v>234</v>
      </c>
      <c r="B1049" s="176" t="s">
        <v>309</v>
      </c>
      <c r="C1049" s="176" t="s">
        <v>2247</v>
      </c>
      <c r="D1049" s="175" t="s">
        <v>330</v>
      </c>
      <c r="E1049" s="172">
        <v>245</v>
      </c>
      <c r="F1049" s="177">
        <v>148</v>
      </c>
      <c r="G1049" s="177">
        <v>30</v>
      </c>
      <c r="H1049" s="178">
        <v>67</v>
      </c>
      <c r="I1049" s="172">
        <v>212</v>
      </c>
      <c r="J1049" s="177">
        <v>148</v>
      </c>
      <c r="K1049" s="177">
        <v>6</v>
      </c>
      <c r="L1049" s="178">
        <v>58</v>
      </c>
      <c r="M1049" s="172">
        <v>222</v>
      </c>
      <c r="N1049" s="177">
        <v>148</v>
      </c>
      <c r="O1049" s="177">
        <v>10</v>
      </c>
      <c r="P1049" s="178">
        <v>64</v>
      </c>
    </row>
    <row r="1050" spans="1:16" x14ac:dyDescent="0.3">
      <c r="A1050" s="175" t="s">
        <v>512</v>
      </c>
      <c r="B1050" s="176" t="s">
        <v>939</v>
      </c>
      <c r="C1050" s="176" t="s">
        <v>2248</v>
      </c>
      <c r="D1050" s="175" t="s">
        <v>1000</v>
      </c>
      <c r="E1050" s="172">
        <v>220</v>
      </c>
      <c r="F1050" s="177">
        <v>118</v>
      </c>
      <c r="G1050" s="177">
        <v>20</v>
      </c>
      <c r="H1050" s="178">
        <v>82</v>
      </c>
      <c r="I1050" s="172">
        <v>218</v>
      </c>
      <c r="J1050" s="177">
        <v>117</v>
      </c>
      <c r="K1050" s="177">
        <v>25</v>
      </c>
      <c r="L1050" s="178">
        <v>76</v>
      </c>
      <c r="M1050" s="172">
        <v>217</v>
      </c>
      <c r="N1050" s="177">
        <v>121</v>
      </c>
      <c r="O1050" s="177">
        <v>18</v>
      </c>
      <c r="P1050" s="178">
        <v>78</v>
      </c>
    </row>
    <row r="1051" spans="1:16" x14ac:dyDescent="0.3">
      <c r="A1051" s="175" t="s">
        <v>568</v>
      </c>
      <c r="B1051" s="176" t="s">
        <v>569</v>
      </c>
      <c r="C1051" s="176" t="s">
        <v>2249</v>
      </c>
      <c r="D1051" s="175" t="s">
        <v>575</v>
      </c>
      <c r="E1051" s="172">
        <v>522</v>
      </c>
      <c r="F1051" s="177">
        <v>57</v>
      </c>
      <c r="G1051" s="177">
        <v>412</v>
      </c>
      <c r="H1051" s="178">
        <v>53</v>
      </c>
      <c r="I1051" s="172">
        <v>211</v>
      </c>
      <c r="J1051" s="177">
        <v>137</v>
      </c>
      <c r="K1051" s="177">
        <v>15</v>
      </c>
      <c r="L1051" s="178">
        <v>59</v>
      </c>
      <c r="M1051" s="172">
        <v>218</v>
      </c>
      <c r="N1051" s="177">
        <v>139</v>
      </c>
      <c r="O1051" s="177">
        <v>16</v>
      </c>
      <c r="P1051" s="178">
        <v>63</v>
      </c>
    </row>
    <row r="1052" spans="1:16" x14ac:dyDescent="0.3">
      <c r="A1052" s="175" t="s">
        <v>1038</v>
      </c>
      <c r="B1052" s="176" t="s">
        <v>475</v>
      </c>
      <c r="C1052" s="176" t="s">
        <v>2250</v>
      </c>
      <c r="D1052" s="175" t="s">
        <v>298</v>
      </c>
      <c r="E1052" s="172">
        <v>199</v>
      </c>
      <c r="F1052" s="177">
        <v>83</v>
      </c>
      <c r="G1052" s="177">
        <v>69</v>
      </c>
      <c r="H1052" s="178">
        <v>47</v>
      </c>
      <c r="I1052" s="172">
        <v>205</v>
      </c>
      <c r="J1052" s="177">
        <v>100</v>
      </c>
      <c r="K1052" s="177">
        <v>68</v>
      </c>
      <c r="L1052" s="178">
        <v>37</v>
      </c>
      <c r="M1052" s="172">
        <v>223</v>
      </c>
      <c r="N1052" s="177">
        <v>101</v>
      </c>
      <c r="O1052" s="177">
        <v>76</v>
      </c>
      <c r="P1052" s="178">
        <v>46</v>
      </c>
    </row>
    <row r="1053" spans="1:16" x14ac:dyDescent="0.3">
      <c r="A1053" s="175" t="s">
        <v>711</v>
      </c>
      <c r="B1053" s="176" t="s">
        <v>939</v>
      </c>
      <c r="C1053" s="176" t="s">
        <v>2251</v>
      </c>
      <c r="D1053" s="175" t="s">
        <v>984</v>
      </c>
      <c r="E1053" s="172">
        <v>179</v>
      </c>
      <c r="F1053" s="177">
        <v>40</v>
      </c>
      <c r="G1053" s="177">
        <v>92</v>
      </c>
      <c r="H1053" s="178">
        <v>47</v>
      </c>
      <c r="I1053" s="172">
        <v>223</v>
      </c>
      <c r="J1053" s="177">
        <v>113</v>
      </c>
      <c r="K1053" s="177">
        <v>63</v>
      </c>
      <c r="L1053" s="178">
        <v>47</v>
      </c>
      <c r="M1053" s="172">
        <v>212</v>
      </c>
      <c r="N1053" s="177">
        <v>116</v>
      </c>
      <c r="O1053" s="177">
        <v>50</v>
      </c>
      <c r="P1053" s="178">
        <v>46</v>
      </c>
    </row>
    <row r="1054" spans="1:16" x14ac:dyDescent="0.3">
      <c r="A1054" s="175" t="s">
        <v>568</v>
      </c>
      <c r="B1054" s="176" t="s">
        <v>874</v>
      </c>
      <c r="C1054" s="176" t="s">
        <v>2252</v>
      </c>
      <c r="D1054" s="175" t="s">
        <v>897</v>
      </c>
      <c r="E1054" s="172">
        <v>191</v>
      </c>
      <c r="F1054" s="177">
        <v>72</v>
      </c>
      <c r="G1054" s="177">
        <v>45</v>
      </c>
      <c r="H1054" s="178">
        <v>74</v>
      </c>
      <c r="I1054" s="172">
        <v>202</v>
      </c>
      <c r="J1054" s="177">
        <v>74</v>
      </c>
      <c r="K1054" s="177">
        <v>55</v>
      </c>
      <c r="L1054" s="178">
        <v>73</v>
      </c>
      <c r="M1054" s="172">
        <v>215</v>
      </c>
      <c r="N1054" s="177">
        <v>75</v>
      </c>
      <c r="O1054" s="177">
        <v>65</v>
      </c>
      <c r="P1054" s="178">
        <v>75</v>
      </c>
    </row>
    <row r="1055" spans="1:16" x14ac:dyDescent="0.3">
      <c r="A1055" s="175" t="s">
        <v>568</v>
      </c>
      <c r="B1055" s="176" t="s">
        <v>939</v>
      </c>
      <c r="C1055" s="176" t="s">
        <v>2253</v>
      </c>
      <c r="D1055" s="175" t="s">
        <v>980</v>
      </c>
      <c r="E1055" s="172">
        <v>177</v>
      </c>
      <c r="F1055" s="177">
        <v>110</v>
      </c>
      <c r="G1055" s="177">
        <v>35</v>
      </c>
      <c r="H1055" s="178">
        <v>32</v>
      </c>
      <c r="I1055" s="172">
        <v>218</v>
      </c>
      <c r="J1055" s="177">
        <v>148</v>
      </c>
      <c r="K1055" s="177">
        <v>38</v>
      </c>
      <c r="L1055" s="178">
        <v>32</v>
      </c>
      <c r="M1055" s="172">
        <v>209</v>
      </c>
      <c r="N1055" s="177">
        <v>152</v>
      </c>
      <c r="O1055" s="177">
        <v>27</v>
      </c>
      <c r="P1055" s="178">
        <v>30</v>
      </c>
    </row>
    <row r="1056" spans="1:16" x14ac:dyDescent="0.3">
      <c r="A1056" s="175" t="s">
        <v>1130</v>
      </c>
      <c r="B1056" s="176" t="s">
        <v>939</v>
      </c>
      <c r="C1056" s="176" t="s">
        <v>2254</v>
      </c>
      <c r="D1056" s="175" t="s">
        <v>973</v>
      </c>
      <c r="E1056" s="172">
        <v>210</v>
      </c>
      <c r="F1056" s="177">
        <v>106</v>
      </c>
      <c r="G1056" s="177">
        <v>40</v>
      </c>
      <c r="H1056" s="178">
        <v>64</v>
      </c>
      <c r="I1056" s="172">
        <v>215</v>
      </c>
      <c r="J1056" s="177">
        <v>108</v>
      </c>
      <c r="K1056" s="177">
        <v>42</v>
      </c>
      <c r="L1056" s="178">
        <v>65</v>
      </c>
      <c r="M1056" s="172">
        <v>211</v>
      </c>
      <c r="N1056" s="177">
        <v>108</v>
      </c>
      <c r="O1056" s="177">
        <v>38</v>
      </c>
      <c r="P1056" s="178">
        <v>65</v>
      </c>
    </row>
    <row r="1057" spans="1:16" x14ac:dyDescent="0.3">
      <c r="A1057" s="175" t="s">
        <v>1038</v>
      </c>
      <c r="B1057" s="176" t="s">
        <v>309</v>
      </c>
      <c r="C1057" s="176" t="s">
        <v>2255</v>
      </c>
      <c r="D1057" s="175" t="s">
        <v>335</v>
      </c>
      <c r="E1057" s="172">
        <v>216</v>
      </c>
      <c r="F1057" s="177">
        <v>99</v>
      </c>
      <c r="G1057" s="177">
        <v>45</v>
      </c>
      <c r="H1057" s="178">
        <v>72</v>
      </c>
      <c r="I1057" s="172">
        <v>206</v>
      </c>
      <c r="J1057" s="177">
        <v>99</v>
      </c>
      <c r="K1057" s="177">
        <v>36</v>
      </c>
      <c r="L1057" s="178">
        <v>71</v>
      </c>
      <c r="M1057" s="172">
        <v>212</v>
      </c>
      <c r="N1057" s="177">
        <v>99</v>
      </c>
      <c r="O1057" s="177">
        <v>41</v>
      </c>
      <c r="P1057" s="178">
        <v>72</v>
      </c>
    </row>
    <row r="1058" spans="1:16" x14ac:dyDescent="0.3">
      <c r="A1058" s="175" t="s">
        <v>107</v>
      </c>
      <c r="B1058" s="176" t="s">
        <v>261</v>
      </c>
      <c r="C1058" s="176" t="s">
        <v>2256</v>
      </c>
      <c r="D1058" s="175" t="s">
        <v>291</v>
      </c>
      <c r="E1058" s="172">
        <v>182</v>
      </c>
      <c r="F1058" s="177">
        <v>94</v>
      </c>
      <c r="G1058" s="177">
        <v>43</v>
      </c>
      <c r="H1058" s="178">
        <v>45</v>
      </c>
      <c r="I1058" s="172">
        <v>213</v>
      </c>
      <c r="J1058" s="177">
        <v>123</v>
      </c>
      <c r="K1058" s="177">
        <v>44</v>
      </c>
      <c r="L1058" s="178">
        <v>46</v>
      </c>
      <c r="M1058" s="172">
        <v>210</v>
      </c>
      <c r="N1058" s="177">
        <v>121</v>
      </c>
      <c r="O1058" s="177">
        <v>44</v>
      </c>
      <c r="P1058" s="178">
        <v>45</v>
      </c>
    </row>
    <row r="1059" spans="1:16" x14ac:dyDescent="0.3">
      <c r="A1059" s="175" t="s">
        <v>873</v>
      </c>
      <c r="B1059" s="176" t="s">
        <v>681</v>
      </c>
      <c r="C1059" s="176" t="s">
        <v>2257</v>
      </c>
      <c r="D1059" s="175" t="s">
        <v>685</v>
      </c>
      <c r="E1059" s="172">
        <v>183</v>
      </c>
      <c r="F1059" s="177">
        <v>138</v>
      </c>
      <c r="G1059" s="177">
        <v>31</v>
      </c>
      <c r="H1059" s="178">
        <v>14</v>
      </c>
      <c r="I1059" s="172">
        <v>194</v>
      </c>
      <c r="J1059" s="177">
        <v>160</v>
      </c>
      <c r="K1059" s="177">
        <v>24</v>
      </c>
      <c r="L1059" s="178">
        <v>10</v>
      </c>
      <c r="M1059" s="172">
        <v>209</v>
      </c>
      <c r="N1059" s="177">
        <v>179</v>
      </c>
      <c r="O1059" s="177">
        <v>21</v>
      </c>
      <c r="P1059" s="178">
        <v>9</v>
      </c>
    </row>
    <row r="1060" spans="1:16" x14ac:dyDescent="0.3">
      <c r="A1060" s="175" t="s">
        <v>1038</v>
      </c>
      <c r="B1060" s="176" t="s">
        <v>309</v>
      </c>
      <c r="C1060" s="176" t="s">
        <v>2258</v>
      </c>
      <c r="D1060" s="176" t="s">
        <v>135</v>
      </c>
      <c r="E1060" s="172">
        <v>190</v>
      </c>
      <c r="F1060" s="177">
        <v>103</v>
      </c>
      <c r="G1060" s="177">
        <v>41</v>
      </c>
      <c r="H1060" s="178">
        <v>46</v>
      </c>
      <c r="I1060" s="172">
        <v>214</v>
      </c>
      <c r="J1060" s="177">
        <v>128</v>
      </c>
      <c r="K1060" s="177">
        <v>43</v>
      </c>
      <c r="L1060" s="178">
        <v>43</v>
      </c>
      <c r="M1060" s="172">
        <v>212</v>
      </c>
      <c r="N1060" s="177">
        <v>129</v>
      </c>
      <c r="O1060" s="177">
        <v>36</v>
      </c>
      <c r="P1060" s="178">
        <v>47</v>
      </c>
    </row>
    <row r="1061" spans="1:16" x14ac:dyDescent="0.3">
      <c r="A1061" s="175" t="s">
        <v>819</v>
      </c>
      <c r="B1061" s="176" t="s">
        <v>1183</v>
      </c>
      <c r="C1061" s="176" t="s">
        <v>2259</v>
      </c>
      <c r="D1061" s="175" t="s">
        <v>1185</v>
      </c>
      <c r="E1061" s="172">
        <v>218</v>
      </c>
      <c r="F1061" s="177">
        <v>91</v>
      </c>
      <c r="G1061" s="177">
        <v>103</v>
      </c>
      <c r="H1061" s="178">
        <v>24</v>
      </c>
      <c r="I1061" s="172">
        <v>210</v>
      </c>
      <c r="J1061" s="177">
        <v>91</v>
      </c>
      <c r="K1061" s="177">
        <v>96</v>
      </c>
      <c r="L1061" s="178">
        <v>23</v>
      </c>
      <c r="M1061" s="172">
        <v>208</v>
      </c>
      <c r="N1061" s="177">
        <v>91</v>
      </c>
      <c r="O1061" s="177">
        <v>93</v>
      </c>
      <c r="P1061" s="178">
        <v>24</v>
      </c>
    </row>
    <row r="1062" spans="1:16" x14ac:dyDescent="0.3">
      <c r="A1062" s="175" t="s">
        <v>260</v>
      </c>
      <c r="B1062" s="176" t="s">
        <v>309</v>
      </c>
      <c r="C1062" s="176" t="s">
        <v>2260</v>
      </c>
      <c r="D1062" s="175" t="s">
        <v>322</v>
      </c>
      <c r="E1062" s="172">
        <v>201</v>
      </c>
      <c r="F1062" s="177">
        <v>106</v>
      </c>
      <c r="G1062" s="177">
        <v>5</v>
      </c>
      <c r="H1062" s="178">
        <v>90</v>
      </c>
      <c r="I1062" s="172">
        <v>202</v>
      </c>
      <c r="J1062" s="177">
        <v>102</v>
      </c>
      <c r="K1062" s="177">
        <v>5</v>
      </c>
      <c r="L1062" s="178">
        <v>95</v>
      </c>
      <c r="M1062" s="172">
        <v>197</v>
      </c>
      <c r="N1062" s="177">
        <v>105</v>
      </c>
      <c r="O1062" s="177">
        <v>4</v>
      </c>
      <c r="P1062" s="178">
        <v>88</v>
      </c>
    </row>
    <row r="1063" spans="1:16" x14ac:dyDescent="0.3">
      <c r="A1063" s="175" t="s">
        <v>429</v>
      </c>
      <c r="B1063" s="176" t="s">
        <v>569</v>
      </c>
      <c r="C1063" s="176" t="s">
        <v>2261</v>
      </c>
      <c r="D1063" s="175" t="s">
        <v>673</v>
      </c>
      <c r="E1063" s="172">
        <v>203</v>
      </c>
      <c r="F1063" s="177">
        <v>80</v>
      </c>
      <c r="G1063" s="177">
        <v>46</v>
      </c>
      <c r="H1063" s="178">
        <v>77</v>
      </c>
      <c r="I1063" s="172">
        <v>204</v>
      </c>
      <c r="J1063" s="177">
        <v>78</v>
      </c>
      <c r="K1063" s="177">
        <v>45</v>
      </c>
      <c r="L1063" s="178">
        <v>81</v>
      </c>
      <c r="M1063" s="172">
        <v>211</v>
      </c>
      <c r="N1063" s="177">
        <v>76</v>
      </c>
      <c r="O1063" s="177">
        <v>47</v>
      </c>
      <c r="P1063" s="178">
        <v>88</v>
      </c>
    </row>
    <row r="1064" spans="1:16" x14ac:dyDescent="0.3">
      <c r="A1064" s="175" t="s">
        <v>1085</v>
      </c>
      <c r="B1064" s="176" t="s">
        <v>681</v>
      </c>
      <c r="C1064" s="176" t="s">
        <v>2262</v>
      </c>
      <c r="D1064" s="175" t="s">
        <v>704</v>
      </c>
      <c r="E1064" s="172">
        <v>205</v>
      </c>
      <c r="F1064" s="177">
        <v>79</v>
      </c>
      <c r="G1064" s="177">
        <v>51</v>
      </c>
      <c r="H1064" s="178">
        <v>75</v>
      </c>
      <c r="I1064" s="172">
        <v>202</v>
      </c>
      <c r="J1064" s="177">
        <v>70</v>
      </c>
      <c r="K1064" s="177">
        <v>54</v>
      </c>
      <c r="L1064" s="178">
        <v>78</v>
      </c>
      <c r="M1064" s="172">
        <v>201</v>
      </c>
      <c r="N1064" s="177">
        <v>71</v>
      </c>
      <c r="O1064" s="177">
        <v>53</v>
      </c>
      <c r="P1064" s="178">
        <v>77</v>
      </c>
    </row>
    <row r="1065" spans="1:16" x14ac:dyDescent="0.3">
      <c r="A1065" s="176" t="s">
        <v>234</v>
      </c>
      <c r="B1065" s="176" t="s">
        <v>763</v>
      </c>
      <c r="C1065" s="176" t="s">
        <v>2263</v>
      </c>
      <c r="D1065" s="176" t="s">
        <v>148</v>
      </c>
      <c r="E1065" s="172">
        <v>158</v>
      </c>
      <c r="F1065" s="177">
        <v>56</v>
      </c>
      <c r="G1065" s="177">
        <v>31</v>
      </c>
      <c r="H1065" s="178">
        <v>71</v>
      </c>
      <c r="I1065" s="172">
        <v>193</v>
      </c>
      <c r="J1065" s="177">
        <v>105</v>
      </c>
      <c r="K1065" s="177">
        <v>37</v>
      </c>
      <c r="L1065" s="178">
        <v>51</v>
      </c>
      <c r="M1065" s="172">
        <v>190</v>
      </c>
      <c r="N1065" s="177">
        <v>108</v>
      </c>
      <c r="O1065" s="177">
        <v>43</v>
      </c>
      <c r="P1065" s="178">
        <v>39</v>
      </c>
    </row>
    <row r="1066" spans="1:16" x14ac:dyDescent="0.3">
      <c r="A1066" s="175" t="s">
        <v>539</v>
      </c>
      <c r="B1066" s="176" t="s">
        <v>569</v>
      </c>
      <c r="C1066" s="176" t="s">
        <v>2264</v>
      </c>
      <c r="D1066" s="175" t="s">
        <v>643</v>
      </c>
      <c r="E1066" s="172">
        <v>192</v>
      </c>
      <c r="F1066" s="177">
        <v>92</v>
      </c>
      <c r="G1066" s="177">
        <v>21</v>
      </c>
      <c r="H1066" s="178">
        <v>79</v>
      </c>
      <c r="I1066" s="172">
        <v>199</v>
      </c>
      <c r="J1066" s="177">
        <v>94</v>
      </c>
      <c r="K1066" s="177">
        <v>25</v>
      </c>
      <c r="L1066" s="178">
        <v>80</v>
      </c>
      <c r="M1066" s="172">
        <v>212</v>
      </c>
      <c r="N1066" s="177">
        <v>93</v>
      </c>
      <c r="O1066" s="177">
        <v>27</v>
      </c>
      <c r="P1066" s="178">
        <v>92</v>
      </c>
    </row>
    <row r="1067" spans="1:16" x14ac:dyDescent="0.3">
      <c r="A1067" s="175" t="s">
        <v>260</v>
      </c>
      <c r="B1067" s="176" t="s">
        <v>309</v>
      </c>
      <c r="C1067" s="176" t="s">
        <v>2265</v>
      </c>
      <c r="D1067" s="175" t="s">
        <v>373</v>
      </c>
      <c r="E1067" s="172">
        <v>205</v>
      </c>
      <c r="F1067" s="177">
        <v>129</v>
      </c>
      <c r="G1067" s="177">
        <v>39</v>
      </c>
      <c r="H1067" s="178">
        <v>37</v>
      </c>
      <c r="I1067" s="172">
        <v>195</v>
      </c>
      <c r="J1067" s="177">
        <v>118</v>
      </c>
      <c r="K1067" s="177">
        <v>40</v>
      </c>
      <c r="L1067" s="178">
        <v>37</v>
      </c>
      <c r="M1067" s="172">
        <v>199</v>
      </c>
      <c r="N1067" s="177">
        <v>117</v>
      </c>
      <c r="O1067" s="177">
        <v>44</v>
      </c>
      <c r="P1067" s="178">
        <v>38</v>
      </c>
    </row>
    <row r="1068" spans="1:16" x14ac:dyDescent="0.3">
      <c r="A1068" s="175" t="s">
        <v>819</v>
      </c>
      <c r="B1068" s="176" t="s">
        <v>939</v>
      </c>
      <c r="C1068" s="176" t="s">
        <v>2266</v>
      </c>
      <c r="D1068" s="175" t="s">
        <v>970</v>
      </c>
      <c r="E1068" s="172">
        <v>163</v>
      </c>
      <c r="F1068" s="177">
        <v>76</v>
      </c>
      <c r="G1068" s="177">
        <v>39</v>
      </c>
      <c r="H1068" s="178">
        <v>48</v>
      </c>
      <c r="I1068" s="172">
        <v>201</v>
      </c>
      <c r="J1068" s="177">
        <v>106</v>
      </c>
      <c r="K1068" s="177">
        <v>41</v>
      </c>
      <c r="L1068" s="178">
        <v>54</v>
      </c>
      <c r="M1068" s="172">
        <v>194</v>
      </c>
      <c r="N1068" s="177">
        <v>106</v>
      </c>
      <c r="O1068" s="177">
        <v>38</v>
      </c>
      <c r="P1068" s="178">
        <v>50</v>
      </c>
    </row>
    <row r="1069" spans="1:16" x14ac:dyDescent="0.3">
      <c r="A1069" s="175" t="s">
        <v>711</v>
      </c>
      <c r="B1069" s="176" t="s">
        <v>309</v>
      </c>
      <c r="C1069" s="176" t="s">
        <v>2267</v>
      </c>
      <c r="D1069" s="175" t="s">
        <v>343</v>
      </c>
      <c r="E1069" s="172">
        <v>189</v>
      </c>
      <c r="F1069" s="177">
        <v>107</v>
      </c>
      <c r="G1069" s="177">
        <v>27</v>
      </c>
      <c r="H1069" s="178">
        <v>55</v>
      </c>
      <c r="I1069" s="172">
        <v>184</v>
      </c>
      <c r="J1069" s="177">
        <v>106</v>
      </c>
      <c r="K1069" s="177">
        <v>26</v>
      </c>
      <c r="L1069" s="178">
        <v>52</v>
      </c>
      <c r="M1069" s="172">
        <v>204</v>
      </c>
      <c r="N1069" s="177">
        <v>112</v>
      </c>
      <c r="O1069" s="177">
        <v>32</v>
      </c>
      <c r="P1069" s="178">
        <v>60</v>
      </c>
    </row>
    <row r="1070" spans="1:16" x14ac:dyDescent="0.3">
      <c r="A1070" s="175" t="s">
        <v>913</v>
      </c>
      <c r="B1070" s="176" t="s">
        <v>763</v>
      </c>
      <c r="C1070" s="176" t="s">
        <v>2268</v>
      </c>
      <c r="D1070" s="175" t="s">
        <v>777</v>
      </c>
      <c r="E1070" s="172">
        <v>159</v>
      </c>
      <c r="F1070" s="177">
        <v>65</v>
      </c>
      <c r="G1070" s="177">
        <v>38</v>
      </c>
      <c r="H1070" s="178">
        <v>56</v>
      </c>
      <c r="I1070" s="172">
        <v>187</v>
      </c>
      <c r="J1070" s="177">
        <v>87</v>
      </c>
      <c r="K1070" s="177">
        <v>41</v>
      </c>
      <c r="L1070" s="178">
        <v>59</v>
      </c>
      <c r="M1070" s="172">
        <v>199</v>
      </c>
      <c r="N1070" s="177">
        <v>87</v>
      </c>
      <c r="O1070" s="177">
        <v>47</v>
      </c>
      <c r="P1070" s="178">
        <v>65</v>
      </c>
    </row>
    <row r="1071" spans="1:16" x14ac:dyDescent="0.3">
      <c r="A1071" s="175" t="s">
        <v>539</v>
      </c>
      <c r="B1071" s="176" t="s">
        <v>261</v>
      </c>
      <c r="C1071" s="176" t="s">
        <v>2269</v>
      </c>
      <c r="D1071" s="175" t="s">
        <v>303</v>
      </c>
      <c r="E1071" s="172">
        <v>185</v>
      </c>
      <c r="F1071" s="177">
        <v>93</v>
      </c>
      <c r="G1071" s="177">
        <v>21</v>
      </c>
      <c r="H1071" s="178">
        <v>71</v>
      </c>
      <c r="I1071" s="172">
        <v>194</v>
      </c>
      <c r="J1071" s="177">
        <v>99</v>
      </c>
      <c r="K1071" s="177">
        <v>24</v>
      </c>
      <c r="L1071" s="178">
        <v>71</v>
      </c>
      <c r="M1071" s="172">
        <v>194</v>
      </c>
      <c r="N1071" s="177">
        <v>103</v>
      </c>
      <c r="O1071" s="177">
        <v>18</v>
      </c>
      <c r="P1071" s="178">
        <v>73</v>
      </c>
    </row>
    <row r="1072" spans="1:16" x14ac:dyDescent="0.3">
      <c r="A1072" s="175" t="s">
        <v>819</v>
      </c>
      <c r="B1072" s="176" t="s">
        <v>681</v>
      </c>
      <c r="C1072" s="176" t="s">
        <v>2270</v>
      </c>
      <c r="D1072" s="175" t="s">
        <v>701</v>
      </c>
      <c r="E1072" s="172">
        <v>196</v>
      </c>
      <c r="F1072" s="177">
        <v>54</v>
      </c>
      <c r="G1072" s="177">
        <v>49</v>
      </c>
      <c r="H1072" s="178">
        <v>93</v>
      </c>
      <c r="I1072" s="172">
        <v>196</v>
      </c>
      <c r="J1072" s="177">
        <v>56</v>
      </c>
      <c r="K1072" s="177">
        <v>57</v>
      </c>
      <c r="L1072" s="178">
        <v>83</v>
      </c>
      <c r="M1072" s="172">
        <v>178</v>
      </c>
      <c r="N1072" s="177">
        <v>53</v>
      </c>
      <c r="O1072" s="177">
        <v>53</v>
      </c>
      <c r="P1072" s="178">
        <v>72</v>
      </c>
    </row>
    <row r="1073" spans="1:16" x14ac:dyDescent="0.3">
      <c r="A1073" s="175" t="s">
        <v>680</v>
      </c>
      <c r="B1073" s="176" t="s">
        <v>874</v>
      </c>
      <c r="C1073" s="176" t="s">
        <v>2271</v>
      </c>
      <c r="D1073" s="175" t="s">
        <v>891</v>
      </c>
      <c r="E1073" s="172">
        <v>150</v>
      </c>
      <c r="F1073" s="177">
        <v>40</v>
      </c>
      <c r="G1073" s="177">
        <v>44</v>
      </c>
      <c r="H1073" s="178">
        <v>66</v>
      </c>
      <c r="I1073" s="172">
        <v>185</v>
      </c>
      <c r="J1073" s="177">
        <v>80</v>
      </c>
      <c r="K1073" s="177">
        <v>40</v>
      </c>
      <c r="L1073" s="178">
        <v>65</v>
      </c>
      <c r="M1073" s="172">
        <v>194</v>
      </c>
      <c r="N1073" s="177">
        <v>79</v>
      </c>
      <c r="O1073" s="177">
        <v>45</v>
      </c>
      <c r="P1073" s="178">
        <v>70</v>
      </c>
    </row>
    <row r="1074" spans="1:16" x14ac:dyDescent="0.3">
      <c r="A1074" s="175" t="s">
        <v>792</v>
      </c>
      <c r="B1074" s="176" t="s">
        <v>681</v>
      </c>
      <c r="C1074" s="176" t="s">
        <v>2272</v>
      </c>
      <c r="D1074" s="175" t="s">
        <v>697</v>
      </c>
      <c r="E1074" s="172">
        <v>206</v>
      </c>
      <c r="F1074" s="177">
        <v>89</v>
      </c>
      <c r="G1074" s="177">
        <v>46</v>
      </c>
      <c r="H1074" s="178">
        <v>71</v>
      </c>
      <c r="I1074" s="172">
        <v>199</v>
      </c>
      <c r="J1074" s="177">
        <v>89</v>
      </c>
      <c r="K1074" s="177">
        <v>40</v>
      </c>
      <c r="L1074" s="178">
        <v>70</v>
      </c>
      <c r="M1074" s="172">
        <v>190</v>
      </c>
      <c r="N1074" s="177">
        <v>89</v>
      </c>
      <c r="O1074" s="177">
        <v>29</v>
      </c>
      <c r="P1074" s="178">
        <v>72</v>
      </c>
    </row>
    <row r="1075" spans="1:16" x14ac:dyDescent="0.3">
      <c r="A1075" s="175" t="s">
        <v>539</v>
      </c>
      <c r="B1075" s="176" t="s">
        <v>309</v>
      </c>
      <c r="C1075" s="176" t="s">
        <v>2273</v>
      </c>
      <c r="D1075" s="175" t="s">
        <v>405</v>
      </c>
      <c r="E1075" s="172">
        <v>183</v>
      </c>
      <c r="F1075" s="177">
        <v>106</v>
      </c>
      <c r="G1075" s="177">
        <v>11</v>
      </c>
      <c r="H1075" s="178">
        <v>66</v>
      </c>
      <c r="I1075" s="172">
        <v>188</v>
      </c>
      <c r="J1075" s="177">
        <v>108</v>
      </c>
      <c r="K1075" s="177">
        <v>16</v>
      </c>
      <c r="L1075" s="178">
        <v>64</v>
      </c>
      <c r="M1075" s="172">
        <v>190</v>
      </c>
      <c r="N1075" s="177">
        <v>108</v>
      </c>
      <c r="O1075" s="177">
        <v>12</v>
      </c>
      <c r="P1075" s="178">
        <v>70</v>
      </c>
    </row>
    <row r="1076" spans="1:16" x14ac:dyDescent="0.3">
      <c r="A1076" s="175" t="s">
        <v>308</v>
      </c>
      <c r="B1076" s="176" t="s">
        <v>309</v>
      </c>
      <c r="C1076" s="176" t="s">
        <v>2274</v>
      </c>
      <c r="D1076" s="175" t="s">
        <v>324</v>
      </c>
      <c r="E1076" s="172">
        <v>178</v>
      </c>
      <c r="F1076" s="177">
        <v>93</v>
      </c>
      <c r="G1076" s="177">
        <v>30</v>
      </c>
      <c r="H1076" s="178">
        <v>55</v>
      </c>
      <c r="I1076" s="172">
        <v>171</v>
      </c>
      <c r="J1076" s="177">
        <v>91</v>
      </c>
      <c r="K1076" s="177">
        <v>26</v>
      </c>
      <c r="L1076" s="178">
        <v>54</v>
      </c>
      <c r="M1076" s="172">
        <v>191</v>
      </c>
      <c r="N1076" s="177">
        <v>92</v>
      </c>
      <c r="O1076" s="177">
        <v>37</v>
      </c>
      <c r="P1076" s="178">
        <v>62</v>
      </c>
    </row>
    <row r="1077" spans="1:16" x14ac:dyDescent="0.3">
      <c r="A1077" s="175" t="s">
        <v>512</v>
      </c>
      <c r="B1077" s="176" t="s">
        <v>569</v>
      </c>
      <c r="C1077" s="176" t="s">
        <v>2275</v>
      </c>
      <c r="D1077" s="175" t="s">
        <v>576</v>
      </c>
      <c r="E1077" s="172">
        <v>151</v>
      </c>
      <c r="F1077" s="177">
        <v>98</v>
      </c>
      <c r="G1077" s="177">
        <v>15</v>
      </c>
      <c r="H1077" s="178">
        <v>38</v>
      </c>
      <c r="I1077" s="172">
        <v>172</v>
      </c>
      <c r="J1077" s="177">
        <v>118</v>
      </c>
      <c r="K1077" s="177">
        <v>14</v>
      </c>
      <c r="L1077" s="178">
        <v>40</v>
      </c>
      <c r="M1077" s="172">
        <v>190</v>
      </c>
      <c r="N1077" s="177">
        <v>120</v>
      </c>
      <c r="O1077" s="177">
        <v>22</v>
      </c>
      <c r="P1077" s="178">
        <v>48</v>
      </c>
    </row>
    <row r="1078" spans="1:16" x14ac:dyDescent="0.3">
      <c r="A1078" s="175" t="s">
        <v>568</v>
      </c>
      <c r="B1078" s="176" t="s">
        <v>261</v>
      </c>
      <c r="C1078" s="176" t="s">
        <v>2276</v>
      </c>
      <c r="D1078" s="175" t="s">
        <v>267</v>
      </c>
      <c r="E1078" s="172">
        <v>177</v>
      </c>
      <c r="F1078" s="177">
        <v>72</v>
      </c>
      <c r="G1078" s="177">
        <v>60</v>
      </c>
      <c r="H1078" s="178">
        <v>45</v>
      </c>
      <c r="I1078" s="172">
        <v>175</v>
      </c>
      <c r="J1078" s="177">
        <v>73</v>
      </c>
      <c r="K1078" s="177">
        <v>59</v>
      </c>
      <c r="L1078" s="178">
        <v>43</v>
      </c>
      <c r="M1078" s="172">
        <v>180</v>
      </c>
      <c r="N1078" s="177">
        <v>80</v>
      </c>
      <c r="O1078" s="177">
        <v>56</v>
      </c>
      <c r="P1078" s="178">
        <v>44</v>
      </c>
    </row>
    <row r="1079" spans="1:16" x14ac:dyDescent="0.3">
      <c r="A1079" s="175" t="s">
        <v>1178</v>
      </c>
      <c r="B1079" s="176" t="s">
        <v>309</v>
      </c>
      <c r="C1079" s="176" t="s">
        <v>2277</v>
      </c>
      <c r="D1079" s="175" t="s">
        <v>378</v>
      </c>
      <c r="E1079" s="172">
        <v>181</v>
      </c>
      <c r="F1079" s="177">
        <v>91</v>
      </c>
      <c r="G1079" s="177">
        <v>27</v>
      </c>
      <c r="H1079" s="178">
        <v>63</v>
      </c>
      <c r="I1079" s="172">
        <v>182</v>
      </c>
      <c r="J1079" s="177">
        <v>91</v>
      </c>
      <c r="K1079" s="177">
        <v>24</v>
      </c>
      <c r="L1079" s="178">
        <v>67</v>
      </c>
      <c r="M1079" s="172">
        <v>174</v>
      </c>
      <c r="N1079" s="177">
        <v>91</v>
      </c>
      <c r="O1079" s="177">
        <v>19</v>
      </c>
      <c r="P1079" s="178">
        <v>64</v>
      </c>
    </row>
    <row r="1080" spans="1:16" x14ac:dyDescent="0.3">
      <c r="A1080" s="175" t="s">
        <v>711</v>
      </c>
      <c r="B1080" s="176" t="s">
        <v>1131</v>
      </c>
      <c r="C1080" s="176" t="s">
        <v>2278</v>
      </c>
      <c r="D1080" s="175" t="s">
        <v>1143</v>
      </c>
      <c r="E1080" s="172">
        <v>153</v>
      </c>
      <c r="F1080" s="177">
        <v>101</v>
      </c>
      <c r="G1080" s="177">
        <v>29</v>
      </c>
      <c r="H1080" s="178">
        <v>23</v>
      </c>
      <c r="I1080" s="172">
        <v>174</v>
      </c>
      <c r="J1080" s="177">
        <v>122</v>
      </c>
      <c r="K1080" s="177">
        <v>32</v>
      </c>
      <c r="L1080" s="178">
        <v>20</v>
      </c>
      <c r="M1080" s="172">
        <v>175</v>
      </c>
      <c r="N1080" s="177">
        <v>122</v>
      </c>
      <c r="O1080" s="177">
        <v>33</v>
      </c>
      <c r="P1080" s="178">
        <v>20</v>
      </c>
    </row>
    <row r="1081" spans="1:16" x14ac:dyDescent="0.3">
      <c r="A1081" s="175" t="s">
        <v>711</v>
      </c>
      <c r="B1081" s="176" t="s">
        <v>569</v>
      </c>
      <c r="C1081" s="176" t="s">
        <v>2279</v>
      </c>
      <c r="D1081" s="175" t="s">
        <v>635</v>
      </c>
      <c r="E1081" s="172">
        <v>170</v>
      </c>
      <c r="F1081" s="177">
        <v>71</v>
      </c>
      <c r="G1081" s="177">
        <v>42</v>
      </c>
      <c r="H1081" s="178">
        <v>57</v>
      </c>
      <c r="I1081" s="172">
        <v>174</v>
      </c>
      <c r="J1081" s="177">
        <v>71</v>
      </c>
      <c r="K1081" s="177">
        <v>43</v>
      </c>
      <c r="L1081" s="178">
        <v>60</v>
      </c>
      <c r="M1081" s="172">
        <v>167</v>
      </c>
      <c r="N1081" s="177">
        <v>71</v>
      </c>
      <c r="O1081" s="177">
        <v>39</v>
      </c>
      <c r="P1081" s="178">
        <v>57</v>
      </c>
    </row>
    <row r="1082" spans="1:16" x14ac:dyDescent="0.3">
      <c r="A1082" s="175" t="s">
        <v>107</v>
      </c>
      <c r="B1082" s="176" t="s">
        <v>235</v>
      </c>
      <c r="C1082" s="176" t="s">
        <v>2280</v>
      </c>
      <c r="D1082" s="175" t="s">
        <v>246</v>
      </c>
      <c r="E1082" s="172">
        <v>158</v>
      </c>
      <c r="F1082" s="177">
        <v>69</v>
      </c>
      <c r="G1082" s="177">
        <v>59</v>
      </c>
      <c r="H1082" s="178">
        <v>30</v>
      </c>
      <c r="I1082" s="172">
        <v>171</v>
      </c>
      <c r="J1082" s="177">
        <v>105</v>
      </c>
      <c r="K1082" s="177">
        <v>46</v>
      </c>
      <c r="L1082" s="178">
        <v>20</v>
      </c>
      <c r="M1082" s="172">
        <v>171</v>
      </c>
      <c r="N1082" s="177">
        <v>105</v>
      </c>
      <c r="O1082" s="177">
        <v>43</v>
      </c>
      <c r="P1082" s="178">
        <v>23</v>
      </c>
    </row>
    <row r="1083" spans="1:16" x14ac:dyDescent="0.3">
      <c r="A1083" s="175" t="s">
        <v>107</v>
      </c>
      <c r="B1083" s="176" t="s">
        <v>309</v>
      </c>
      <c r="C1083" s="176" t="s">
        <v>2281</v>
      </c>
      <c r="D1083" s="175" t="s">
        <v>319</v>
      </c>
      <c r="E1083" s="172">
        <v>172</v>
      </c>
      <c r="F1083" s="177">
        <v>92</v>
      </c>
      <c r="G1083" s="177">
        <v>40</v>
      </c>
      <c r="H1083" s="178">
        <v>40</v>
      </c>
      <c r="I1083" s="172">
        <v>166</v>
      </c>
      <c r="J1083" s="177">
        <v>91</v>
      </c>
      <c r="K1083" s="177">
        <v>36</v>
      </c>
      <c r="L1083" s="178">
        <v>39</v>
      </c>
      <c r="M1083" s="172">
        <v>177</v>
      </c>
      <c r="N1083" s="177">
        <v>91</v>
      </c>
      <c r="O1083" s="177">
        <v>37</v>
      </c>
      <c r="P1083" s="178">
        <v>49</v>
      </c>
    </row>
    <row r="1084" spans="1:16" x14ac:dyDescent="0.3">
      <c r="A1084" s="175" t="s">
        <v>924</v>
      </c>
      <c r="B1084" s="176" t="s">
        <v>681</v>
      </c>
      <c r="C1084" s="176" t="s">
        <v>2282</v>
      </c>
      <c r="D1084" s="175" t="s">
        <v>698</v>
      </c>
      <c r="E1084" s="172">
        <v>153</v>
      </c>
      <c r="F1084" s="177">
        <v>83</v>
      </c>
      <c r="G1084" s="177">
        <v>27</v>
      </c>
      <c r="H1084" s="178">
        <v>43</v>
      </c>
      <c r="I1084" s="172">
        <v>166</v>
      </c>
      <c r="J1084" s="177">
        <v>99</v>
      </c>
      <c r="K1084" s="177">
        <v>30</v>
      </c>
      <c r="L1084" s="178">
        <v>37</v>
      </c>
      <c r="M1084" s="172">
        <v>168</v>
      </c>
      <c r="N1084" s="177">
        <v>99</v>
      </c>
      <c r="O1084" s="177">
        <v>31</v>
      </c>
      <c r="P1084" s="178">
        <v>38</v>
      </c>
    </row>
    <row r="1085" spans="1:16" x14ac:dyDescent="0.3">
      <c r="A1085" s="175" t="s">
        <v>873</v>
      </c>
      <c r="B1085" s="176" t="s">
        <v>309</v>
      </c>
      <c r="C1085" s="176" t="s">
        <v>2283</v>
      </c>
      <c r="D1085" s="175" t="s">
        <v>346</v>
      </c>
      <c r="E1085" s="172">
        <v>264</v>
      </c>
      <c r="F1085" s="177">
        <v>73</v>
      </c>
      <c r="G1085" s="177">
        <v>159</v>
      </c>
      <c r="H1085" s="178">
        <v>32</v>
      </c>
      <c r="I1085" s="172">
        <v>255</v>
      </c>
      <c r="J1085" s="177">
        <v>84</v>
      </c>
      <c r="K1085" s="177">
        <v>139</v>
      </c>
      <c r="L1085" s="178">
        <v>32</v>
      </c>
      <c r="M1085" s="172">
        <v>168</v>
      </c>
      <c r="N1085" s="177">
        <v>84</v>
      </c>
      <c r="O1085" s="177">
        <v>50</v>
      </c>
      <c r="P1085" s="178">
        <v>34</v>
      </c>
    </row>
    <row r="1086" spans="1:16" x14ac:dyDescent="0.3">
      <c r="A1086" s="175" t="s">
        <v>308</v>
      </c>
      <c r="B1086" s="176" t="s">
        <v>1183</v>
      </c>
      <c r="C1086" s="176" t="s">
        <v>2284</v>
      </c>
      <c r="D1086" s="175" t="s">
        <v>1186</v>
      </c>
      <c r="E1086" s="172">
        <v>172</v>
      </c>
      <c r="F1086" s="177">
        <v>95</v>
      </c>
      <c r="G1086" s="177">
        <v>18</v>
      </c>
      <c r="H1086" s="178">
        <v>59</v>
      </c>
      <c r="I1086" s="172">
        <v>167</v>
      </c>
      <c r="J1086" s="177">
        <v>95</v>
      </c>
      <c r="K1086" s="177">
        <v>12</v>
      </c>
      <c r="L1086" s="178">
        <v>60</v>
      </c>
      <c r="M1086" s="172">
        <v>168</v>
      </c>
      <c r="N1086" s="177">
        <v>94</v>
      </c>
      <c r="O1086" s="177">
        <v>12</v>
      </c>
      <c r="P1086" s="178">
        <v>62</v>
      </c>
    </row>
    <row r="1087" spans="1:16" x14ac:dyDescent="0.3">
      <c r="A1087" s="175" t="s">
        <v>107</v>
      </c>
      <c r="B1087" s="176" t="s">
        <v>108</v>
      </c>
      <c r="C1087" s="176" t="s">
        <v>2285</v>
      </c>
      <c r="D1087" s="175" t="s">
        <v>111</v>
      </c>
      <c r="E1087" s="172">
        <v>185</v>
      </c>
      <c r="F1087" s="177">
        <v>74</v>
      </c>
      <c r="G1087" s="177">
        <v>53</v>
      </c>
      <c r="H1087" s="178">
        <v>58</v>
      </c>
      <c r="I1087" s="172">
        <v>178</v>
      </c>
      <c r="J1087" s="177">
        <v>87</v>
      </c>
      <c r="K1087" s="177">
        <v>42</v>
      </c>
      <c r="L1087" s="178">
        <v>49</v>
      </c>
      <c r="M1087" s="172">
        <v>204</v>
      </c>
      <c r="N1087" s="177">
        <v>88</v>
      </c>
      <c r="O1087" s="177">
        <v>28</v>
      </c>
      <c r="P1087" s="178">
        <v>88</v>
      </c>
    </row>
    <row r="1088" spans="1:16" x14ac:dyDescent="0.3">
      <c r="A1088" s="175" t="s">
        <v>539</v>
      </c>
      <c r="B1088" s="176" t="s">
        <v>939</v>
      </c>
      <c r="C1088" s="176" t="s">
        <v>2286</v>
      </c>
      <c r="D1088" s="175" t="s">
        <v>1002</v>
      </c>
      <c r="E1088" s="172">
        <v>164</v>
      </c>
      <c r="F1088" s="177">
        <v>82</v>
      </c>
      <c r="G1088" s="177">
        <v>17</v>
      </c>
      <c r="H1088" s="178">
        <v>65</v>
      </c>
      <c r="I1088" s="172">
        <v>167</v>
      </c>
      <c r="J1088" s="177">
        <v>83</v>
      </c>
      <c r="K1088" s="177">
        <v>16</v>
      </c>
      <c r="L1088" s="178">
        <v>68</v>
      </c>
      <c r="M1088" s="172">
        <v>168</v>
      </c>
      <c r="N1088" s="177">
        <v>82</v>
      </c>
      <c r="O1088" s="177">
        <v>15</v>
      </c>
      <c r="P1088" s="178">
        <v>71</v>
      </c>
    </row>
    <row r="1089" spans="1:16" x14ac:dyDescent="0.3">
      <c r="A1089" s="175" t="s">
        <v>568</v>
      </c>
      <c r="B1089" s="176" t="s">
        <v>309</v>
      </c>
      <c r="C1089" s="176" t="s">
        <v>2287</v>
      </c>
      <c r="D1089" s="175" t="s">
        <v>315</v>
      </c>
      <c r="E1089" s="172">
        <v>146</v>
      </c>
      <c r="F1089" s="177">
        <v>79</v>
      </c>
      <c r="G1089" s="177">
        <v>21</v>
      </c>
      <c r="H1089" s="178">
        <v>46</v>
      </c>
      <c r="I1089" s="172">
        <v>151</v>
      </c>
      <c r="J1089" s="177">
        <v>82</v>
      </c>
      <c r="K1089" s="177">
        <v>21</v>
      </c>
      <c r="L1089" s="178">
        <v>48</v>
      </c>
      <c r="M1089" s="172">
        <v>169</v>
      </c>
      <c r="N1089" s="177">
        <v>83</v>
      </c>
      <c r="O1089" s="177">
        <v>34</v>
      </c>
      <c r="P1089" s="178">
        <v>52</v>
      </c>
    </row>
    <row r="1090" spans="1:16" x14ac:dyDescent="0.3">
      <c r="A1090" s="175" t="s">
        <v>819</v>
      </c>
      <c r="B1090" s="176" t="s">
        <v>939</v>
      </c>
      <c r="C1090" s="176" t="s">
        <v>2288</v>
      </c>
      <c r="D1090" s="175" t="s">
        <v>975</v>
      </c>
      <c r="E1090" s="172">
        <v>167</v>
      </c>
      <c r="F1090" s="177">
        <v>64</v>
      </c>
      <c r="G1090" s="177">
        <v>64</v>
      </c>
      <c r="H1090" s="178">
        <v>39</v>
      </c>
      <c r="I1090" s="172">
        <v>168</v>
      </c>
      <c r="J1090" s="177">
        <v>67</v>
      </c>
      <c r="K1090" s="177">
        <v>58</v>
      </c>
      <c r="L1090" s="178">
        <v>43</v>
      </c>
      <c r="M1090" s="172">
        <v>164</v>
      </c>
      <c r="N1090" s="177">
        <v>60</v>
      </c>
      <c r="O1090" s="177">
        <v>62</v>
      </c>
      <c r="P1090" s="178">
        <v>42</v>
      </c>
    </row>
    <row r="1091" spans="1:16" x14ac:dyDescent="0.3">
      <c r="A1091" s="175" t="s">
        <v>107</v>
      </c>
      <c r="B1091" s="176" t="s">
        <v>309</v>
      </c>
      <c r="C1091" s="176" t="s">
        <v>2289</v>
      </c>
      <c r="D1091" s="175" t="s">
        <v>131</v>
      </c>
      <c r="E1091" s="172">
        <v>161</v>
      </c>
      <c r="F1091" s="177">
        <v>72</v>
      </c>
      <c r="G1091" s="177">
        <v>73</v>
      </c>
      <c r="H1091" s="178">
        <v>16</v>
      </c>
      <c r="I1091" s="172">
        <v>167</v>
      </c>
      <c r="J1091" s="177">
        <v>88</v>
      </c>
      <c r="K1091" s="177">
        <v>60</v>
      </c>
      <c r="L1091" s="178">
        <v>19</v>
      </c>
      <c r="M1091" s="172">
        <v>170</v>
      </c>
      <c r="N1091" s="177">
        <v>92</v>
      </c>
      <c r="O1091" s="177">
        <v>54</v>
      </c>
      <c r="P1091" s="178">
        <v>24</v>
      </c>
    </row>
    <row r="1092" spans="1:16" x14ac:dyDescent="0.3">
      <c r="A1092" s="175" t="s">
        <v>1162</v>
      </c>
      <c r="B1092" s="176" t="s">
        <v>475</v>
      </c>
      <c r="C1092" s="176" t="s">
        <v>2290</v>
      </c>
      <c r="D1092" s="175" t="s">
        <v>504</v>
      </c>
      <c r="E1092" s="172">
        <v>175</v>
      </c>
      <c r="F1092" s="177">
        <v>101</v>
      </c>
      <c r="G1092" s="177">
        <v>41</v>
      </c>
      <c r="H1092" s="178">
        <v>33</v>
      </c>
      <c r="I1092" s="172">
        <v>169</v>
      </c>
      <c r="J1092" s="177">
        <v>104</v>
      </c>
      <c r="K1092" s="177">
        <v>31</v>
      </c>
      <c r="L1092" s="178">
        <v>34</v>
      </c>
      <c r="M1092" s="172">
        <v>169</v>
      </c>
      <c r="N1092" s="177">
        <v>102</v>
      </c>
      <c r="O1092" s="177">
        <v>28</v>
      </c>
      <c r="P1092" s="178">
        <v>39</v>
      </c>
    </row>
    <row r="1093" spans="1:16" x14ac:dyDescent="0.3">
      <c r="A1093" s="175" t="s">
        <v>1149</v>
      </c>
      <c r="B1093" s="176" t="s">
        <v>939</v>
      </c>
      <c r="C1093" s="176" t="s">
        <v>2291</v>
      </c>
      <c r="D1093" s="175" t="s">
        <v>960</v>
      </c>
      <c r="E1093" s="172">
        <v>153</v>
      </c>
      <c r="F1093" s="177">
        <v>74</v>
      </c>
      <c r="G1093" s="177">
        <v>33</v>
      </c>
      <c r="H1093" s="178">
        <v>46</v>
      </c>
      <c r="I1093" s="172">
        <v>154</v>
      </c>
      <c r="J1093" s="177">
        <v>77</v>
      </c>
      <c r="K1093" s="177">
        <v>31</v>
      </c>
      <c r="L1093" s="178">
        <v>46</v>
      </c>
      <c r="M1093" s="172">
        <v>158</v>
      </c>
      <c r="N1093" s="177">
        <v>76</v>
      </c>
      <c r="O1093" s="177">
        <v>35</v>
      </c>
      <c r="P1093" s="178">
        <v>47</v>
      </c>
    </row>
    <row r="1094" spans="1:16" x14ac:dyDescent="0.3">
      <c r="A1094" s="175" t="s">
        <v>429</v>
      </c>
      <c r="B1094" s="176" t="s">
        <v>181</v>
      </c>
      <c r="C1094" s="176" t="s">
        <v>2292</v>
      </c>
      <c r="D1094" s="175" t="s">
        <v>851</v>
      </c>
      <c r="E1094" s="172">
        <v>141</v>
      </c>
      <c r="F1094" s="177">
        <v>81</v>
      </c>
      <c r="G1094" s="177">
        <v>10</v>
      </c>
      <c r="H1094" s="178">
        <v>50</v>
      </c>
      <c r="I1094" s="172">
        <v>155</v>
      </c>
      <c r="J1094" s="177">
        <v>94</v>
      </c>
      <c r="K1094" s="177">
        <v>9</v>
      </c>
      <c r="L1094" s="178">
        <v>52</v>
      </c>
      <c r="M1094" s="172">
        <v>140</v>
      </c>
      <c r="N1094" s="177">
        <v>92</v>
      </c>
      <c r="O1094" s="177">
        <v>10</v>
      </c>
      <c r="P1094" s="178">
        <v>38</v>
      </c>
    </row>
    <row r="1095" spans="1:16" x14ac:dyDescent="0.3">
      <c r="A1095" s="175" t="s">
        <v>1149</v>
      </c>
      <c r="B1095" s="176" t="s">
        <v>939</v>
      </c>
      <c r="C1095" s="176" t="s">
        <v>2293</v>
      </c>
      <c r="D1095" s="175" t="s">
        <v>578</v>
      </c>
      <c r="E1095" s="172">
        <v>145</v>
      </c>
      <c r="F1095" s="177">
        <v>87</v>
      </c>
      <c r="G1095" s="177">
        <v>31</v>
      </c>
      <c r="H1095" s="178">
        <v>27</v>
      </c>
      <c r="I1095" s="172">
        <v>163</v>
      </c>
      <c r="J1095" s="177">
        <v>103</v>
      </c>
      <c r="K1095" s="177">
        <v>36</v>
      </c>
      <c r="L1095" s="178">
        <v>24</v>
      </c>
      <c r="M1095" s="172">
        <v>153</v>
      </c>
      <c r="N1095" s="177">
        <v>101</v>
      </c>
      <c r="O1095" s="177">
        <v>27</v>
      </c>
      <c r="P1095" s="178">
        <v>25</v>
      </c>
    </row>
    <row r="1096" spans="1:16" x14ac:dyDescent="0.3">
      <c r="A1096" s="175" t="s">
        <v>568</v>
      </c>
      <c r="B1096" s="176" t="s">
        <v>939</v>
      </c>
      <c r="C1096" s="176" t="s">
        <v>2294</v>
      </c>
      <c r="D1096" s="175" t="s">
        <v>962</v>
      </c>
      <c r="E1096" s="172">
        <v>136</v>
      </c>
      <c r="F1096" s="177">
        <v>60</v>
      </c>
      <c r="G1096" s="177">
        <v>29</v>
      </c>
      <c r="H1096" s="178">
        <v>47</v>
      </c>
      <c r="I1096" s="172">
        <v>149</v>
      </c>
      <c r="J1096" s="177">
        <v>72</v>
      </c>
      <c r="K1096" s="177">
        <v>29</v>
      </c>
      <c r="L1096" s="178">
        <v>48</v>
      </c>
      <c r="M1096" s="172">
        <v>154</v>
      </c>
      <c r="N1096" s="177">
        <v>72</v>
      </c>
      <c r="O1096" s="177">
        <v>31</v>
      </c>
      <c r="P1096" s="178">
        <v>51</v>
      </c>
    </row>
    <row r="1097" spans="1:16" x14ac:dyDescent="0.3">
      <c r="A1097" s="175" t="s">
        <v>792</v>
      </c>
      <c r="B1097" s="176" t="s">
        <v>874</v>
      </c>
      <c r="C1097" s="176" t="s">
        <v>2295</v>
      </c>
      <c r="D1097" s="175" t="s">
        <v>903</v>
      </c>
      <c r="E1097" s="172">
        <v>124</v>
      </c>
      <c r="F1097" s="177">
        <v>71</v>
      </c>
      <c r="G1097" s="177">
        <v>18</v>
      </c>
      <c r="H1097" s="178">
        <v>35</v>
      </c>
      <c r="I1097" s="172">
        <v>142</v>
      </c>
      <c r="J1097" s="177">
        <v>91</v>
      </c>
      <c r="K1097" s="177">
        <v>13</v>
      </c>
      <c r="L1097" s="178">
        <v>38</v>
      </c>
      <c r="M1097" s="172">
        <v>149</v>
      </c>
      <c r="N1097" s="177">
        <v>90</v>
      </c>
      <c r="O1097" s="177">
        <v>19</v>
      </c>
      <c r="P1097" s="178">
        <v>40</v>
      </c>
    </row>
    <row r="1098" spans="1:16" x14ac:dyDescent="0.3">
      <c r="A1098" s="175" t="s">
        <v>711</v>
      </c>
      <c r="B1098" s="176" t="s">
        <v>309</v>
      </c>
      <c r="C1098" s="176" t="s">
        <v>2296</v>
      </c>
      <c r="D1098" s="175" t="s">
        <v>387</v>
      </c>
      <c r="E1098" s="172">
        <v>140</v>
      </c>
      <c r="F1098" s="177">
        <v>48</v>
      </c>
      <c r="G1098" s="177">
        <v>12</v>
      </c>
      <c r="H1098" s="178">
        <v>80</v>
      </c>
      <c r="I1098" s="172">
        <v>144</v>
      </c>
      <c r="J1098" s="177">
        <v>52</v>
      </c>
      <c r="K1098" s="177">
        <v>15</v>
      </c>
      <c r="L1098" s="178">
        <v>77</v>
      </c>
      <c r="M1098" s="172">
        <v>150</v>
      </c>
      <c r="N1098" s="177">
        <v>52</v>
      </c>
      <c r="O1098" s="177">
        <v>18</v>
      </c>
      <c r="P1098" s="178">
        <v>80</v>
      </c>
    </row>
    <row r="1099" spans="1:16" x14ac:dyDescent="0.3">
      <c r="A1099" s="175" t="s">
        <v>308</v>
      </c>
      <c r="B1099" s="176" t="s">
        <v>309</v>
      </c>
      <c r="C1099" s="176" t="s">
        <v>2297</v>
      </c>
      <c r="D1099" s="175" t="s">
        <v>369</v>
      </c>
      <c r="E1099" s="172">
        <v>196</v>
      </c>
      <c r="F1099" s="177">
        <v>39</v>
      </c>
      <c r="G1099" s="177">
        <v>75</v>
      </c>
      <c r="H1099" s="178">
        <v>82</v>
      </c>
      <c r="I1099" s="172">
        <v>140</v>
      </c>
      <c r="J1099" s="177">
        <v>39</v>
      </c>
      <c r="K1099" s="177">
        <v>13</v>
      </c>
      <c r="L1099" s="178">
        <v>88</v>
      </c>
      <c r="M1099" s="172">
        <v>149</v>
      </c>
      <c r="N1099" s="177">
        <v>39</v>
      </c>
      <c r="O1099" s="177">
        <v>17</v>
      </c>
      <c r="P1099" s="178">
        <v>93</v>
      </c>
    </row>
    <row r="1100" spans="1:16" x14ac:dyDescent="0.3">
      <c r="A1100" s="175" t="s">
        <v>762</v>
      </c>
      <c r="B1100" s="176" t="s">
        <v>1163</v>
      </c>
      <c r="C1100" s="176" t="s">
        <v>2298</v>
      </c>
      <c r="D1100" s="175" t="s">
        <v>1165</v>
      </c>
      <c r="E1100" s="172">
        <v>154</v>
      </c>
      <c r="F1100" s="177">
        <v>72</v>
      </c>
      <c r="G1100" s="177">
        <v>44</v>
      </c>
      <c r="H1100" s="178">
        <v>38</v>
      </c>
      <c r="I1100" s="172">
        <v>179</v>
      </c>
      <c r="J1100" s="177">
        <v>72</v>
      </c>
      <c r="K1100" s="177">
        <v>66</v>
      </c>
      <c r="L1100" s="178">
        <v>41</v>
      </c>
      <c r="M1100" s="172">
        <v>142</v>
      </c>
      <c r="N1100" s="177">
        <v>70</v>
      </c>
      <c r="O1100" s="177">
        <v>32</v>
      </c>
      <c r="P1100" s="178">
        <v>40</v>
      </c>
    </row>
    <row r="1101" spans="1:16" x14ac:dyDescent="0.3">
      <c r="A1101" s="175" t="s">
        <v>107</v>
      </c>
      <c r="B1101" s="176" t="s">
        <v>793</v>
      </c>
      <c r="C1101" s="176" t="s">
        <v>2299</v>
      </c>
      <c r="D1101" s="175" t="s">
        <v>817</v>
      </c>
      <c r="E1101" s="172">
        <v>148</v>
      </c>
      <c r="F1101" s="177">
        <v>100</v>
      </c>
      <c r="G1101" s="177">
        <v>17</v>
      </c>
      <c r="H1101" s="178">
        <v>31</v>
      </c>
      <c r="I1101" s="172">
        <v>142</v>
      </c>
      <c r="J1101" s="177">
        <v>102</v>
      </c>
      <c r="K1101" s="177">
        <v>9</v>
      </c>
      <c r="L1101" s="178">
        <v>31</v>
      </c>
      <c r="M1101" s="172">
        <v>142</v>
      </c>
      <c r="N1101" s="177">
        <v>99</v>
      </c>
      <c r="O1101" s="177">
        <v>12</v>
      </c>
      <c r="P1101" s="178">
        <v>31</v>
      </c>
    </row>
    <row r="1102" spans="1:16" x14ac:dyDescent="0.3">
      <c r="A1102" s="175" t="s">
        <v>308</v>
      </c>
      <c r="B1102" s="176" t="s">
        <v>939</v>
      </c>
      <c r="C1102" s="176" t="s">
        <v>2300</v>
      </c>
      <c r="D1102" s="175" t="s">
        <v>988</v>
      </c>
      <c r="E1102" s="172">
        <v>132</v>
      </c>
      <c r="F1102" s="177">
        <v>76</v>
      </c>
      <c r="G1102" s="177">
        <v>18</v>
      </c>
      <c r="H1102" s="178">
        <v>38</v>
      </c>
      <c r="I1102" s="172">
        <v>135</v>
      </c>
      <c r="J1102" s="177">
        <v>74</v>
      </c>
      <c r="K1102" s="177">
        <v>24</v>
      </c>
      <c r="L1102" s="178">
        <v>37</v>
      </c>
      <c r="M1102" s="172">
        <v>143</v>
      </c>
      <c r="N1102" s="177">
        <v>73</v>
      </c>
      <c r="O1102" s="177">
        <v>31</v>
      </c>
      <c r="P1102" s="178">
        <v>39</v>
      </c>
    </row>
    <row r="1103" spans="1:16" x14ac:dyDescent="0.3">
      <c r="A1103" s="183" t="s">
        <v>819</v>
      </c>
      <c r="B1103" s="176" t="s">
        <v>309</v>
      </c>
      <c r="C1103" s="176" t="s">
        <v>2301</v>
      </c>
      <c r="D1103" s="175" t="s">
        <v>311</v>
      </c>
      <c r="E1103" s="172">
        <v>121</v>
      </c>
      <c r="F1103" s="177">
        <v>60</v>
      </c>
      <c r="G1103" s="177">
        <v>12</v>
      </c>
      <c r="H1103" s="178">
        <v>49</v>
      </c>
      <c r="I1103" s="172">
        <v>124</v>
      </c>
      <c r="J1103" s="177">
        <v>60</v>
      </c>
      <c r="K1103" s="177">
        <v>16</v>
      </c>
      <c r="L1103" s="178">
        <v>48</v>
      </c>
      <c r="M1103" s="172">
        <v>143</v>
      </c>
      <c r="N1103" s="177">
        <v>63</v>
      </c>
      <c r="O1103" s="177">
        <v>28</v>
      </c>
      <c r="P1103" s="178">
        <v>52</v>
      </c>
    </row>
    <row r="1104" spans="1:16" x14ac:dyDescent="0.3">
      <c r="A1104" s="183" t="s">
        <v>568</v>
      </c>
      <c r="B1104" s="176" t="s">
        <v>309</v>
      </c>
      <c r="C1104" s="176" t="s">
        <v>2302</v>
      </c>
      <c r="D1104" s="175" t="s">
        <v>424</v>
      </c>
      <c r="E1104" s="172">
        <v>134</v>
      </c>
      <c r="F1104" s="177">
        <v>100</v>
      </c>
      <c r="G1104" s="177">
        <v>15</v>
      </c>
      <c r="H1104" s="178">
        <v>19</v>
      </c>
      <c r="I1104" s="172">
        <v>138</v>
      </c>
      <c r="J1104" s="177">
        <v>98</v>
      </c>
      <c r="K1104" s="177">
        <v>17</v>
      </c>
      <c r="L1104" s="178">
        <v>23</v>
      </c>
      <c r="M1104" s="172">
        <v>140</v>
      </c>
      <c r="N1104" s="177">
        <v>98</v>
      </c>
      <c r="O1104" s="177">
        <v>15</v>
      </c>
      <c r="P1104" s="178">
        <v>27</v>
      </c>
    </row>
    <row r="1105" spans="1:16" x14ac:dyDescent="0.3">
      <c r="A1105" s="183" t="s">
        <v>873</v>
      </c>
      <c r="B1105" s="176" t="s">
        <v>939</v>
      </c>
      <c r="C1105" s="176" t="s">
        <v>2303</v>
      </c>
      <c r="D1105" s="175" t="s">
        <v>998</v>
      </c>
      <c r="E1105" s="172">
        <v>136</v>
      </c>
      <c r="F1105" s="177">
        <v>63</v>
      </c>
      <c r="G1105" s="177">
        <v>26</v>
      </c>
      <c r="H1105" s="178">
        <v>47</v>
      </c>
      <c r="I1105" s="172">
        <v>137</v>
      </c>
      <c r="J1105" s="177">
        <v>63</v>
      </c>
      <c r="K1105" s="177">
        <v>27</v>
      </c>
      <c r="L1105" s="178">
        <v>47</v>
      </c>
      <c r="M1105" s="172">
        <v>137</v>
      </c>
      <c r="N1105" s="177">
        <v>64</v>
      </c>
      <c r="O1105" s="177">
        <v>25</v>
      </c>
      <c r="P1105" s="178">
        <v>48</v>
      </c>
    </row>
    <row r="1106" spans="1:16" x14ac:dyDescent="0.3">
      <c r="A1106" s="183" t="s">
        <v>1038</v>
      </c>
      <c r="B1106" s="176" t="s">
        <v>681</v>
      </c>
      <c r="C1106" s="176" t="s">
        <v>2304</v>
      </c>
      <c r="D1106" s="175" t="s">
        <v>705</v>
      </c>
      <c r="E1106" s="172">
        <v>124</v>
      </c>
      <c r="F1106" s="177">
        <v>78</v>
      </c>
      <c r="G1106" s="177">
        <v>15</v>
      </c>
      <c r="H1106" s="178">
        <v>31</v>
      </c>
      <c r="I1106" s="172">
        <v>143</v>
      </c>
      <c r="J1106" s="177">
        <v>96</v>
      </c>
      <c r="K1106" s="177">
        <v>18</v>
      </c>
      <c r="L1106" s="178">
        <v>29</v>
      </c>
      <c r="M1106" s="172">
        <v>138</v>
      </c>
      <c r="N1106" s="177">
        <v>94</v>
      </c>
      <c r="O1106" s="177">
        <v>12</v>
      </c>
      <c r="P1106" s="178">
        <v>32</v>
      </c>
    </row>
    <row r="1107" spans="1:16" x14ac:dyDescent="0.3">
      <c r="A1107" s="183" t="s">
        <v>1172</v>
      </c>
      <c r="B1107" s="176" t="s">
        <v>939</v>
      </c>
      <c r="C1107" s="176" t="s">
        <v>2305</v>
      </c>
      <c r="D1107" s="175" t="s">
        <v>948</v>
      </c>
      <c r="E1107" s="172">
        <v>118</v>
      </c>
      <c r="F1107" s="177">
        <v>73</v>
      </c>
      <c r="G1107" s="177">
        <v>20</v>
      </c>
      <c r="H1107" s="178">
        <v>25</v>
      </c>
      <c r="I1107" s="172">
        <v>136</v>
      </c>
      <c r="J1107" s="177">
        <v>94</v>
      </c>
      <c r="K1107" s="177">
        <v>17</v>
      </c>
      <c r="L1107" s="178">
        <v>25</v>
      </c>
      <c r="M1107" s="172">
        <v>132</v>
      </c>
      <c r="N1107" s="177">
        <v>94</v>
      </c>
      <c r="O1107" s="177">
        <v>11</v>
      </c>
      <c r="P1107" s="178">
        <v>27</v>
      </c>
    </row>
    <row r="1108" spans="1:16" x14ac:dyDescent="0.3">
      <c r="A1108" s="183" t="s">
        <v>1014</v>
      </c>
      <c r="B1108" s="176" t="s">
        <v>309</v>
      </c>
      <c r="C1108" s="176" t="s">
        <v>2306</v>
      </c>
      <c r="D1108" s="175" t="s">
        <v>427</v>
      </c>
      <c r="E1108" s="172">
        <v>129</v>
      </c>
      <c r="F1108" s="177">
        <v>40</v>
      </c>
      <c r="G1108" s="177">
        <v>29</v>
      </c>
      <c r="H1108" s="178">
        <v>60</v>
      </c>
      <c r="I1108" s="172">
        <v>133</v>
      </c>
      <c r="J1108" s="177">
        <v>40</v>
      </c>
      <c r="K1108" s="177">
        <v>29</v>
      </c>
      <c r="L1108" s="178">
        <v>64</v>
      </c>
      <c r="M1108" s="172">
        <v>129</v>
      </c>
      <c r="N1108" s="177">
        <v>41</v>
      </c>
      <c r="O1108" s="177">
        <v>24</v>
      </c>
      <c r="P1108" s="178">
        <v>64</v>
      </c>
    </row>
    <row r="1109" spans="1:16" x14ac:dyDescent="0.3">
      <c r="A1109" s="183" t="s">
        <v>913</v>
      </c>
      <c r="B1109" s="176" t="s">
        <v>309</v>
      </c>
      <c r="C1109" s="176" t="s">
        <v>2307</v>
      </c>
      <c r="D1109" s="175" t="s">
        <v>383</v>
      </c>
      <c r="E1109" s="172">
        <v>119</v>
      </c>
      <c r="F1109" s="177">
        <v>68</v>
      </c>
      <c r="G1109" s="177">
        <v>15</v>
      </c>
      <c r="H1109" s="178">
        <v>36</v>
      </c>
      <c r="I1109" s="172">
        <v>125</v>
      </c>
      <c r="J1109" s="177">
        <v>69</v>
      </c>
      <c r="K1109" s="177">
        <v>15</v>
      </c>
      <c r="L1109" s="178">
        <v>41</v>
      </c>
      <c r="M1109" s="172">
        <v>137</v>
      </c>
      <c r="N1109" s="177">
        <v>72</v>
      </c>
      <c r="O1109" s="177">
        <v>15</v>
      </c>
      <c r="P1109" s="178">
        <v>50</v>
      </c>
    </row>
    <row r="1110" spans="1:16" x14ac:dyDescent="0.3">
      <c r="A1110" s="183" t="s">
        <v>107</v>
      </c>
      <c r="B1110" s="176" t="s">
        <v>763</v>
      </c>
      <c r="C1110" s="176" t="s">
        <v>2308</v>
      </c>
      <c r="D1110" s="175" t="s">
        <v>785</v>
      </c>
      <c r="E1110" s="172">
        <v>126</v>
      </c>
      <c r="F1110" s="177">
        <v>58</v>
      </c>
      <c r="G1110" s="177">
        <v>18</v>
      </c>
      <c r="H1110" s="178">
        <v>50</v>
      </c>
      <c r="I1110" s="172">
        <v>118</v>
      </c>
      <c r="J1110" s="177">
        <v>59</v>
      </c>
      <c r="K1110" s="177">
        <v>7</v>
      </c>
      <c r="L1110" s="178">
        <v>52</v>
      </c>
      <c r="M1110" s="172">
        <v>127</v>
      </c>
      <c r="N1110" s="177">
        <v>58</v>
      </c>
      <c r="O1110" s="177">
        <v>16</v>
      </c>
      <c r="P1110" s="178">
        <v>53</v>
      </c>
    </row>
    <row r="1111" spans="1:16" x14ac:dyDescent="0.3">
      <c r="A1111" s="183" t="s">
        <v>747</v>
      </c>
      <c r="B1111" s="176" t="s">
        <v>939</v>
      </c>
      <c r="C1111" s="176" t="s">
        <v>2309</v>
      </c>
      <c r="D1111" s="175" t="s">
        <v>209</v>
      </c>
      <c r="E1111" s="172">
        <v>117</v>
      </c>
      <c r="F1111" s="177">
        <v>83</v>
      </c>
      <c r="G1111" s="177">
        <v>17</v>
      </c>
      <c r="H1111" s="178">
        <v>17</v>
      </c>
      <c r="I1111" s="172">
        <v>117</v>
      </c>
      <c r="J1111" s="177">
        <v>83</v>
      </c>
      <c r="K1111" s="177">
        <v>18</v>
      </c>
      <c r="L1111" s="178">
        <v>16</v>
      </c>
      <c r="M1111" s="172">
        <v>127</v>
      </c>
      <c r="N1111" s="177">
        <v>86</v>
      </c>
      <c r="O1111" s="177">
        <v>22</v>
      </c>
      <c r="P1111" s="178">
        <v>19</v>
      </c>
    </row>
    <row r="1112" spans="1:16" x14ac:dyDescent="0.3">
      <c r="A1112" s="183" t="s">
        <v>762</v>
      </c>
      <c r="B1112" s="176" t="s">
        <v>181</v>
      </c>
      <c r="C1112" s="176" t="s">
        <v>2310</v>
      </c>
      <c r="D1112" s="175" t="s">
        <v>209</v>
      </c>
      <c r="E1112" s="172">
        <v>123</v>
      </c>
      <c r="F1112" s="177">
        <v>48</v>
      </c>
      <c r="G1112" s="177">
        <v>32</v>
      </c>
      <c r="H1112" s="178">
        <v>43</v>
      </c>
      <c r="I1112" s="172">
        <v>126</v>
      </c>
      <c r="J1112" s="177">
        <v>48</v>
      </c>
      <c r="K1112" s="177">
        <v>35</v>
      </c>
      <c r="L1112" s="178">
        <v>43</v>
      </c>
      <c r="M1112" s="172">
        <v>126</v>
      </c>
      <c r="N1112" s="177">
        <v>49</v>
      </c>
      <c r="O1112" s="177">
        <v>32</v>
      </c>
      <c r="P1112" s="178">
        <v>45</v>
      </c>
    </row>
    <row r="1113" spans="1:16" x14ac:dyDescent="0.3">
      <c r="A1113" s="183" t="s">
        <v>260</v>
      </c>
      <c r="B1113" s="176" t="s">
        <v>681</v>
      </c>
      <c r="C1113" s="176" t="s">
        <v>2311</v>
      </c>
      <c r="D1113" s="175" t="s">
        <v>707</v>
      </c>
      <c r="E1113" s="172">
        <v>145</v>
      </c>
      <c r="F1113" s="177">
        <v>78</v>
      </c>
      <c r="G1113" s="177">
        <v>9</v>
      </c>
      <c r="H1113" s="178">
        <v>58</v>
      </c>
      <c r="I1113" s="172">
        <v>123</v>
      </c>
      <c r="J1113" s="177">
        <v>77</v>
      </c>
      <c r="K1113" s="177">
        <v>10</v>
      </c>
      <c r="L1113" s="178">
        <v>36</v>
      </c>
      <c r="M1113" s="172">
        <v>158</v>
      </c>
      <c r="N1113" s="177">
        <v>79</v>
      </c>
      <c r="O1113" s="177">
        <v>9</v>
      </c>
      <c r="P1113" s="178">
        <v>70</v>
      </c>
    </row>
    <row r="1114" spans="1:16" x14ac:dyDescent="0.3">
      <c r="A1114" s="183" t="s">
        <v>568</v>
      </c>
      <c r="B1114" s="176" t="s">
        <v>309</v>
      </c>
      <c r="C1114" s="176" t="s">
        <v>2312</v>
      </c>
      <c r="D1114" s="175" t="s">
        <v>336</v>
      </c>
      <c r="E1114" s="172">
        <v>115</v>
      </c>
      <c r="F1114" s="177">
        <v>14</v>
      </c>
      <c r="G1114" s="177">
        <v>101</v>
      </c>
      <c r="H1114" s="178">
        <v>0</v>
      </c>
      <c r="I1114" s="172">
        <v>141</v>
      </c>
      <c r="J1114" s="177">
        <v>14</v>
      </c>
      <c r="K1114" s="177">
        <v>127</v>
      </c>
      <c r="L1114" s="178">
        <v>0</v>
      </c>
      <c r="M1114" s="172">
        <v>121</v>
      </c>
      <c r="N1114" s="177">
        <v>14</v>
      </c>
      <c r="O1114" s="177">
        <v>107</v>
      </c>
      <c r="P1114" s="178">
        <v>0</v>
      </c>
    </row>
    <row r="1115" spans="1:16" x14ac:dyDescent="0.3">
      <c r="A1115" s="183" t="s">
        <v>568</v>
      </c>
      <c r="B1115" s="176" t="s">
        <v>309</v>
      </c>
      <c r="C1115" s="176" t="s">
        <v>2313</v>
      </c>
      <c r="D1115" s="175" t="s">
        <v>354</v>
      </c>
      <c r="E1115" s="172">
        <v>118</v>
      </c>
      <c r="F1115" s="177">
        <v>27</v>
      </c>
      <c r="G1115" s="177">
        <v>68</v>
      </c>
      <c r="H1115" s="178">
        <v>23</v>
      </c>
      <c r="I1115" s="172">
        <v>114</v>
      </c>
      <c r="J1115" s="177">
        <v>26</v>
      </c>
      <c r="K1115" s="177">
        <v>66</v>
      </c>
      <c r="L1115" s="178">
        <v>22</v>
      </c>
      <c r="M1115" s="172">
        <v>121</v>
      </c>
      <c r="N1115" s="177">
        <v>28</v>
      </c>
      <c r="O1115" s="177">
        <v>70</v>
      </c>
      <c r="P1115" s="178">
        <v>23</v>
      </c>
    </row>
    <row r="1116" spans="1:16" x14ac:dyDescent="0.3">
      <c r="A1116" s="183" t="s">
        <v>1085</v>
      </c>
      <c r="B1116" s="176" t="s">
        <v>181</v>
      </c>
      <c r="C1116" s="176" t="s">
        <v>2314</v>
      </c>
      <c r="D1116" s="175" t="s">
        <v>861</v>
      </c>
      <c r="E1116" s="172">
        <v>115</v>
      </c>
      <c r="F1116" s="177">
        <v>57</v>
      </c>
      <c r="G1116" s="177">
        <v>26</v>
      </c>
      <c r="H1116" s="178">
        <v>32</v>
      </c>
      <c r="I1116" s="172">
        <v>118</v>
      </c>
      <c r="J1116" s="177">
        <v>56</v>
      </c>
      <c r="K1116" s="177">
        <v>30</v>
      </c>
      <c r="L1116" s="178">
        <v>32</v>
      </c>
      <c r="M1116" s="172">
        <v>120</v>
      </c>
      <c r="N1116" s="177">
        <v>58</v>
      </c>
      <c r="O1116" s="177">
        <v>29</v>
      </c>
      <c r="P1116" s="178">
        <v>33</v>
      </c>
    </row>
    <row r="1117" spans="1:16" x14ac:dyDescent="0.3">
      <c r="A1117" s="183" t="s">
        <v>474</v>
      </c>
      <c r="B1117" s="176" t="s">
        <v>793</v>
      </c>
      <c r="C1117" s="176" t="s">
        <v>2315</v>
      </c>
      <c r="D1117" s="175" t="s">
        <v>801</v>
      </c>
      <c r="E1117" s="172">
        <v>110</v>
      </c>
      <c r="F1117" s="177">
        <v>45</v>
      </c>
      <c r="G1117" s="177">
        <v>14</v>
      </c>
      <c r="H1117" s="178">
        <v>51</v>
      </c>
      <c r="I1117" s="172">
        <v>125</v>
      </c>
      <c r="J1117" s="177">
        <v>45</v>
      </c>
      <c r="K1117" s="177">
        <v>26</v>
      </c>
      <c r="L1117" s="178">
        <v>54</v>
      </c>
      <c r="M1117" s="172">
        <v>114</v>
      </c>
      <c r="N1117" s="177">
        <v>46</v>
      </c>
      <c r="O1117" s="177">
        <v>16</v>
      </c>
      <c r="P1117" s="178">
        <v>52</v>
      </c>
    </row>
    <row r="1118" spans="1:16" x14ac:dyDescent="0.3">
      <c r="A1118" s="183" t="s">
        <v>1130</v>
      </c>
      <c r="B1118" s="176" t="s">
        <v>272</v>
      </c>
      <c r="C1118" s="176" t="s">
        <v>2316</v>
      </c>
      <c r="D1118" s="175" t="s">
        <v>563</v>
      </c>
      <c r="E1118" s="172">
        <v>111</v>
      </c>
      <c r="F1118" s="177">
        <v>64</v>
      </c>
      <c r="G1118" s="177">
        <v>9</v>
      </c>
      <c r="H1118" s="178">
        <v>38</v>
      </c>
      <c r="I1118" s="172">
        <v>108</v>
      </c>
      <c r="J1118" s="177">
        <v>65</v>
      </c>
      <c r="K1118" s="177">
        <v>7</v>
      </c>
      <c r="L1118" s="178">
        <v>36</v>
      </c>
      <c r="M1118" s="172">
        <v>124</v>
      </c>
      <c r="N1118" s="177">
        <v>66</v>
      </c>
      <c r="O1118" s="177">
        <v>12</v>
      </c>
      <c r="P1118" s="178">
        <v>46</v>
      </c>
    </row>
    <row r="1119" spans="1:16" x14ac:dyDescent="0.3">
      <c r="A1119" s="184" t="s">
        <v>747</v>
      </c>
      <c r="B1119" s="176" t="s">
        <v>1173</v>
      </c>
      <c r="C1119" s="176" t="s">
        <v>2317</v>
      </c>
      <c r="D1119" s="176" t="s">
        <v>249</v>
      </c>
      <c r="E1119" s="172">
        <v>114</v>
      </c>
      <c r="F1119" s="177">
        <v>53</v>
      </c>
      <c r="G1119" s="177">
        <v>19</v>
      </c>
      <c r="H1119" s="178">
        <v>42</v>
      </c>
      <c r="I1119" s="172">
        <v>115</v>
      </c>
      <c r="J1119" s="177">
        <v>53</v>
      </c>
      <c r="K1119" s="177">
        <v>21</v>
      </c>
      <c r="L1119" s="178">
        <v>41</v>
      </c>
      <c r="M1119" s="172">
        <v>124</v>
      </c>
      <c r="N1119" s="177">
        <v>53</v>
      </c>
      <c r="O1119" s="177">
        <v>18</v>
      </c>
      <c r="P1119" s="178">
        <v>53</v>
      </c>
    </row>
    <row r="1120" spans="1:16" x14ac:dyDescent="0.3">
      <c r="A1120" s="183" t="s">
        <v>568</v>
      </c>
      <c r="B1120" s="176" t="s">
        <v>1163</v>
      </c>
      <c r="C1120" s="176" t="s">
        <v>2318</v>
      </c>
      <c r="D1120" s="176" t="s">
        <v>902</v>
      </c>
      <c r="E1120" s="172">
        <v>109</v>
      </c>
      <c r="F1120" s="177">
        <v>42</v>
      </c>
      <c r="G1120" s="177">
        <v>25</v>
      </c>
      <c r="H1120" s="178">
        <v>42</v>
      </c>
      <c r="I1120" s="172">
        <v>108</v>
      </c>
      <c r="J1120" s="177">
        <v>43</v>
      </c>
      <c r="K1120" s="177">
        <v>25</v>
      </c>
      <c r="L1120" s="178">
        <v>40</v>
      </c>
      <c r="M1120" s="172">
        <v>110</v>
      </c>
      <c r="N1120" s="177">
        <v>44</v>
      </c>
      <c r="O1120" s="177">
        <v>25</v>
      </c>
      <c r="P1120" s="178">
        <v>41</v>
      </c>
    </row>
    <row r="1121" spans="1:16" x14ac:dyDescent="0.3">
      <c r="A1121" s="183" t="s">
        <v>938</v>
      </c>
      <c r="B1121" s="176" t="s">
        <v>1163</v>
      </c>
      <c r="C1121" s="176" t="s">
        <v>2319</v>
      </c>
      <c r="D1121" s="175" t="s">
        <v>1167</v>
      </c>
      <c r="E1121" s="172">
        <v>114</v>
      </c>
      <c r="F1121" s="177">
        <v>66</v>
      </c>
      <c r="G1121" s="177">
        <v>4</v>
      </c>
      <c r="H1121" s="178">
        <v>44</v>
      </c>
      <c r="I1121" s="172">
        <v>108</v>
      </c>
      <c r="J1121" s="177">
        <v>67</v>
      </c>
      <c r="K1121" s="177">
        <v>4</v>
      </c>
      <c r="L1121" s="178">
        <v>37</v>
      </c>
      <c r="M1121" s="172">
        <v>124</v>
      </c>
      <c r="N1121" s="177">
        <v>67</v>
      </c>
      <c r="O1121" s="177">
        <v>5</v>
      </c>
      <c r="P1121" s="178">
        <v>52</v>
      </c>
    </row>
    <row r="1122" spans="1:16" x14ac:dyDescent="0.3">
      <c r="A1122" s="183" t="s">
        <v>938</v>
      </c>
      <c r="B1122" s="176" t="s">
        <v>1163</v>
      </c>
      <c r="C1122" s="176" t="s">
        <v>2320</v>
      </c>
      <c r="D1122" s="175" t="s">
        <v>1166</v>
      </c>
      <c r="E1122" s="172">
        <v>93</v>
      </c>
      <c r="F1122" s="177">
        <v>55</v>
      </c>
      <c r="G1122" s="177">
        <v>3</v>
      </c>
      <c r="H1122" s="178">
        <v>35</v>
      </c>
      <c r="I1122" s="172">
        <v>104</v>
      </c>
      <c r="J1122" s="177">
        <v>68</v>
      </c>
      <c r="K1122" s="177">
        <v>3</v>
      </c>
      <c r="L1122" s="178">
        <v>33</v>
      </c>
      <c r="M1122" s="172">
        <v>109</v>
      </c>
      <c r="N1122" s="177">
        <v>72</v>
      </c>
      <c r="O1122" s="177">
        <v>4</v>
      </c>
      <c r="P1122" s="178">
        <v>33</v>
      </c>
    </row>
    <row r="1123" spans="1:16" x14ac:dyDescent="0.3">
      <c r="A1123" s="183" t="s">
        <v>568</v>
      </c>
      <c r="B1123" s="176" t="s">
        <v>1163</v>
      </c>
      <c r="C1123" s="176" t="s">
        <v>2321</v>
      </c>
      <c r="D1123" s="175" t="s">
        <v>1171</v>
      </c>
      <c r="E1123" s="172">
        <v>58</v>
      </c>
      <c r="F1123" s="177">
        <v>12</v>
      </c>
      <c r="G1123" s="177">
        <v>25</v>
      </c>
      <c r="H1123" s="178">
        <v>21</v>
      </c>
      <c r="I1123" s="172">
        <v>61</v>
      </c>
      <c r="J1123" s="177">
        <v>12</v>
      </c>
      <c r="K1123" s="177">
        <v>28</v>
      </c>
      <c r="L1123" s="178">
        <v>21</v>
      </c>
      <c r="M1123" s="172">
        <v>106</v>
      </c>
      <c r="N1123" s="177">
        <v>13</v>
      </c>
      <c r="O1123" s="177">
        <v>73</v>
      </c>
      <c r="P1123" s="178">
        <v>20</v>
      </c>
    </row>
    <row r="1124" spans="1:16" x14ac:dyDescent="0.3">
      <c r="A1124" s="183" t="s">
        <v>308</v>
      </c>
      <c r="B1124" s="176" t="s">
        <v>1163</v>
      </c>
      <c r="C1124" s="176" t="s">
        <v>2322</v>
      </c>
      <c r="D1124" s="175" t="s">
        <v>1168</v>
      </c>
      <c r="E1124" s="172">
        <v>104</v>
      </c>
      <c r="F1124" s="177">
        <v>64</v>
      </c>
      <c r="G1124" s="177">
        <v>8</v>
      </c>
      <c r="H1124" s="178">
        <v>32</v>
      </c>
      <c r="I1124" s="172">
        <v>106</v>
      </c>
      <c r="J1124" s="177">
        <v>65</v>
      </c>
      <c r="K1124" s="177">
        <v>8</v>
      </c>
      <c r="L1124" s="178">
        <v>33</v>
      </c>
      <c r="M1124" s="172">
        <v>109</v>
      </c>
      <c r="N1124" s="177">
        <v>65</v>
      </c>
      <c r="O1124" s="177">
        <v>8</v>
      </c>
      <c r="P1124" s="178">
        <v>36</v>
      </c>
    </row>
    <row r="1125" spans="1:16" x14ac:dyDescent="0.3">
      <c r="A1125" s="183" t="s">
        <v>924</v>
      </c>
      <c r="B1125" s="176" t="s">
        <v>1173</v>
      </c>
      <c r="C1125" s="176" t="s">
        <v>2323</v>
      </c>
      <c r="D1125" s="175" t="s">
        <v>1177</v>
      </c>
      <c r="E1125" s="172">
        <v>78</v>
      </c>
      <c r="F1125" s="177">
        <v>30</v>
      </c>
      <c r="G1125" s="177">
        <v>22</v>
      </c>
      <c r="H1125" s="178">
        <v>26</v>
      </c>
      <c r="I1125" s="172">
        <v>75</v>
      </c>
      <c r="J1125" s="177">
        <v>30</v>
      </c>
      <c r="K1125" s="177">
        <v>21</v>
      </c>
      <c r="L1125" s="178">
        <v>24</v>
      </c>
      <c r="M1125" s="172">
        <v>82</v>
      </c>
      <c r="N1125" s="177">
        <v>31</v>
      </c>
      <c r="O1125" s="177">
        <v>30</v>
      </c>
      <c r="P1125" s="178">
        <v>21</v>
      </c>
    </row>
    <row r="1126" spans="1:16" x14ac:dyDescent="0.3">
      <c r="A1126" s="183" t="s">
        <v>107</v>
      </c>
      <c r="B1126" s="176" t="s">
        <v>1173</v>
      </c>
      <c r="C1126" s="176" t="s">
        <v>2324</v>
      </c>
      <c r="D1126" s="175" t="s">
        <v>1176</v>
      </c>
      <c r="E1126" s="172">
        <v>77</v>
      </c>
      <c r="F1126" s="177">
        <v>40</v>
      </c>
      <c r="G1126" s="177">
        <v>4</v>
      </c>
      <c r="H1126" s="178">
        <v>33</v>
      </c>
      <c r="I1126" s="172">
        <v>82</v>
      </c>
      <c r="J1126" s="177">
        <v>44</v>
      </c>
      <c r="K1126" s="177">
        <v>4</v>
      </c>
      <c r="L1126" s="178">
        <v>34</v>
      </c>
      <c r="M1126" s="172">
        <v>80</v>
      </c>
      <c r="N1126" s="177">
        <v>44</v>
      </c>
      <c r="O1126" s="177">
        <v>4</v>
      </c>
      <c r="P1126" s="178">
        <v>32</v>
      </c>
    </row>
    <row r="1127" spans="1:16" x14ac:dyDescent="0.3">
      <c r="A1127" s="183" t="s">
        <v>107</v>
      </c>
      <c r="B1127" s="176" t="s">
        <v>1163</v>
      </c>
      <c r="C1127" s="176" t="s">
        <v>2325</v>
      </c>
      <c r="D1127" s="175" t="s">
        <v>1212</v>
      </c>
      <c r="E1127" s="172">
        <v>66</v>
      </c>
      <c r="F1127" s="177">
        <v>0</v>
      </c>
      <c r="G1127" s="177">
        <v>66</v>
      </c>
      <c r="H1127" s="178">
        <v>0</v>
      </c>
      <c r="I1127" s="172">
        <v>97</v>
      </c>
      <c r="J1127" s="177">
        <v>0</v>
      </c>
      <c r="K1127" s="177">
        <v>96</v>
      </c>
      <c r="L1127" s="178">
        <v>1</v>
      </c>
      <c r="M1127" s="172">
        <v>58</v>
      </c>
      <c r="N1127" s="177">
        <v>0</v>
      </c>
      <c r="O1127" s="177">
        <v>56</v>
      </c>
      <c r="P1127" s="178">
        <v>2</v>
      </c>
    </row>
    <row r="1128" spans="1:16" x14ac:dyDescent="0.3">
      <c r="A1128" s="183" t="s">
        <v>512</v>
      </c>
      <c r="B1128" s="176" t="s">
        <v>1163</v>
      </c>
      <c r="C1128" s="176" t="s">
        <v>2326</v>
      </c>
      <c r="D1128" s="175" t="s">
        <v>1169</v>
      </c>
      <c r="E1128" s="172">
        <v>56</v>
      </c>
      <c r="F1128" s="177">
        <v>17</v>
      </c>
      <c r="G1128" s="177">
        <v>38</v>
      </c>
      <c r="H1128" s="178">
        <v>1</v>
      </c>
      <c r="I1128" s="172">
        <v>46</v>
      </c>
      <c r="J1128" s="177">
        <v>18</v>
      </c>
      <c r="K1128" s="177">
        <v>28</v>
      </c>
      <c r="L1128" s="178">
        <v>0</v>
      </c>
      <c r="M1128" s="172">
        <v>46</v>
      </c>
      <c r="N1128" s="177">
        <v>18</v>
      </c>
      <c r="O1128" s="177">
        <v>28</v>
      </c>
      <c r="P1128" s="178">
        <v>0</v>
      </c>
    </row>
    <row r="1129" spans="1:16" x14ac:dyDescent="0.3">
      <c r="A1129" s="185" t="s">
        <v>1085</v>
      </c>
      <c r="B1129" s="186" t="s">
        <v>1163</v>
      </c>
      <c r="C1129" s="186" t="s">
        <v>2327</v>
      </c>
      <c r="D1129" s="148" t="s">
        <v>354</v>
      </c>
      <c r="E1129" s="187">
        <v>44</v>
      </c>
      <c r="F1129" s="190">
        <v>11</v>
      </c>
      <c r="G1129" s="190">
        <v>7</v>
      </c>
      <c r="H1129" s="188">
        <v>26</v>
      </c>
      <c r="I1129" s="187">
        <v>44</v>
      </c>
      <c r="J1129" s="190">
        <v>11</v>
      </c>
      <c r="K1129" s="190">
        <v>11</v>
      </c>
      <c r="L1129" s="188">
        <v>22</v>
      </c>
      <c r="M1129" s="187">
        <v>46</v>
      </c>
      <c r="N1129" s="190">
        <v>11</v>
      </c>
      <c r="O1129" s="190">
        <v>12</v>
      </c>
      <c r="P1129" s="188">
        <v>23</v>
      </c>
    </row>
  </sheetData>
  <sortState xmlns:xlrd2="http://schemas.microsoft.com/office/spreadsheetml/2017/richdata2" ref="A15:P1129">
    <sortCondition descending="1" ref="M15:M1129"/>
  </sortState>
  <mergeCells count="7">
    <mergeCell ref="D2:I4"/>
    <mergeCell ref="J2:K4"/>
    <mergeCell ref="D5:K5"/>
    <mergeCell ref="A11:P11"/>
    <mergeCell ref="E12:H12"/>
    <mergeCell ref="I12:L12"/>
    <mergeCell ref="M12:P1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Resultados generales</vt:lpstr>
      <vt:lpstr>Dependientes sector privado</vt:lpstr>
      <vt:lpstr>Independientes</vt:lpstr>
      <vt:lpstr>Monto de cotización</vt:lpstr>
      <vt:lpstr>Resumen municipal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ANDRYU ENRIQUE MENDOZA BELTRAN</dc:creator>
  <cp:lastModifiedBy>Mateo Grisales Hurtado</cp:lastModifiedBy>
  <cp:lastPrinted>2022-03-14T16:58:55Z</cp:lastPrinted>
  <dcterms:created xsi:type="dcterms:W3CDTF">2020-10-26T16:46:23Z</dcterms:created>
  <dcterms:modified xsi:type="dcterms:W3CDTF">2025-04-10T22:34:14Z</dcterms:modified>
</cp:coreProperties>
</file>